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Admin\Documents\DR.DOM ŠIRINEC\"/>
    </mc:Choice>
  </mc:AlternateContent>
  <xr:revisionPtr revIDLastSave="0" documentId="13_ncr:1_{493FA79D-DAC8-47BB-B31A-3664FDDAE7C8}" xr6:coauthVersionLast="47" xr6:coauthVersionMax="47" xr10:uidLastSave="{00000000-0000-0000-0000-000000000000}"/>
  <bookViews>
    <workbookView xWindow="-120" yWindow="-120" windowWidth="29040" windowHeight="15840" xr2:uid="{00000000-000D-0000-FFFF-FFFF00000000}"/>
  </bookViews>
  <sheets>
    <sheet name="naslovnica" sheetId="6" r:id="rId1"/>
    <sheet name="GO" sheetId="3" r:id="rId2"/>
    <sheet name="rekapitulacija" sheetId="7" r:id="rId3"/>
  </sheets>
  <definedNames>
    <definedName name="_xlnm.Print_Area" localSheetId="2">rekapitulacija!$A$1:$E$10</definedName>
  </definedNames>
  <calcPr calcId="191029" calcOnSave="0"/>
</workbook>
</file>

<file path=xl/calcChain.xml><?xml version="1.0" encoding="utf-8"?>
<calcChain xmlns="http://schemas.openxmlformats.org/spreadsheetml/2006/main">
  <c r="F16" i="3" l="1"/>
  <c r="F15" i="3"/>
  <c r="F13" i="3"/>
  <c r="F10" i="3"/>
  <c r="F162" i="3" l="1"/>
  <c r="F159" i="3"/>
  <c r="F156" i="3"/>
  <c r="F150" i="3"/>
  <c r="F81" i="3"/>
  <c r="F142" i="3"/>
  <c r="F144" i="3" s="1"/>
  <c r="F205" i="3" s="1"/>
  <c r="F131" i="3"/>
  <c r="F119" i="3"/>
  <c r="F127" i="3"/>
  <c r="F124" i="3"/>
  <c r="F120" i="3"/>
  <c r="F118" i="3"/>
  <c r="F107" i="3"/>
  <c r="F103" i="3"/>
  <c r="F78" i="3"/>
  <c r="F75" i="3"/>
  <c r="F109" i="3" l="1"/>
  <c r="F201" i="3" s="1"/>
  <c r="F134" i="3"/>
  <c r="F203" i="3" s="1"/>
  <c r="F164" i="3"/>
  <c r="F207" i="3" s="1"/>
  <c r="F83" i="3"/>
  <c r="F197" i="3" s="1"/>
  <c r="F32" i="3" l="1"/>
  <c r="F29" i="3"/>
  <c r="F25" i="3"/>
  <c r="F28" i="3"/>
  <c r="F26" i="3"/>
  <c r="F68" i="3" l="1"/>
  <c r="F62" i="3"/>
  <c r="F56" i="3"/>
  <c r="F50" i="3"/>
  <c r="F90" i="3" l="1"/>
  <c r="F22" i="3"/>
  <c r="F20" i="3"/>
  <c r="F19" i="3"/>
  <c r="F34" i="3" l="1"/>
  <c r="F193" i="3" s="1"/>
  <c r="F92" i="3"/>
  <c r="F199" i="3" s="1"/>
  <c r="F44" i="3" l="1"/>
  <c r="F70" i="3" l="1"/>
  <c r="F195" i="3" s="1"/>
  <c r="F177" i="3" l="1"/>
  <c r="F172" i="3" l="1"/>
  <c r="F175" i="3"/>
  <c r="F179" i="3" l="1"/>
  <c r="F209" i="3" s="1"/>
  <c r="F211" i="3" l="1"/>
  <c r="E3" i="7" l="1"/>
  <c r="E5" i="7" s="1"/>
  <c r="E7" i="7" l="1"/>
  <c r="E9" i="7" s="1"/>
</calcChain>
</file>

<file path=xl/sharedStrings.xml><?xml version="1.0" encoding="utf-8"?>
<sst xmlns="http://schemas.openxmlformats.org/spreadsheetml/2006/main" count="253" uniqueCount="179">
  <si>
    <t>OPĆA NAPOMENA:</t>
  </si>
  <si>
    <t>1.</t>
  </si>
  <si>
    <t>1.2.</t>
  </si>
  <si>
    <t>m'</t>
  </si>
  <si>
    <t>2.</t>
  </si>
  <si>
    <t>2.1.</t>
  </si>
  <si>
    <t>2.2.</t>
  </si>
  <si>
    <t>2.3.</t>
  </si>
  <si>
    <t>2.4.</t>
  </si>
  <si>
    <t>2.5.</t>
  </si>
  <si>
    <t>3.</t>
  </si>
  <si>
    <t>3.1.</t>
  </si>
  <si>
    <t>3.2.</t>
  </si>
  <si>
    <t>3.3.</t>
  </si>
  <si>
    <t>4.</t>
  </si>
  <si>
    <t>4.1.</t>
  </si>
  <si>
    <t>5.</t>
  </si>
  <si>
    <t>5.1.</t>
  </si>
  <si>
    <t>REKAPITULACIJA</t>
  </si>
  <si>
    <t>6.</t>
  </si>
  <si>
    <t>7.</t>
  </si>
  <si>
    <t>8.</t>
  </si>
  <si>
    <t>9.</t>
  </si>
  <si>
    <t>1.1.</t>
  </si>
  <si>
    <t>a)</t>
  </si>
  <si>
    <t>b)</t>
  </si>
  <si>
    <r>
      <t>m</t>
    </r>
    <r>
      <rPr>
        <vertAlign val="superscript"/>
        <sz val="11"/>
        <rFont val="Arial"/>
        <family val="2"/>
        <charset val="238"/>
      </rPr>
      <t>2</t>
    </r>
  </si>
  <si>
    <t>NAPOMENA:</t>
  </si>
  <si>
    <t>6.1.</t>
  </si>
  <si>
    <t>6.2.</t>
  </si>
  <si>
    <t>6.4.</t>
  </si>
  <si>
    <t>7.1.</t>
  </si>
  <si>
    <t>8.1.</t>
  </si>
  <si>
    <t>8.2.</t>
  </si>
  <si>
    <t>8.3.</t>
  </si>
  <si>
    <t>I. GRAĐEVINSKO-OBRTNIČKI RADOVI</t>
  </si>
  <si>
    <t>kg</t>
  </si>
  <si>
    <t>IZOLATERSKI RADOVI</t>
  </si>
  <si>
    <t xml:space="preserve">NAPOMENA: </t>
  </si>
  <si>
    <t>UKUPNO 8:</t>
  </si>
  <si>
    <t>LIMARSKI RADOVI</t>
  </si>
  <si>
    <t>U jedinične cijene stavki obavezno uključiti sve nabave, svi transporti i ugradnje materijala, sav potreban rad, pomoćne i prethodne radnje, kao što su čišćenja od rđe, zaštitni antikorozijski i zaštitni premaz i slično, spojni i sitni potrošni materijal, ličenje u tonu i boji po izboru projektanta, a sve do potpune funkcionalne gotovosti pojedine stavke, uključivo čišćenje nakon dovršetka i u tijeku radova - ako opisom stavke nije drugačije određeno.</t>
  </si>
  <si>
    <t>r.š.=64 cm</t>
  </si>
  <si>
    <t>Nabava svog materijala, svi transporti, izrada i montaža vertikala za odvodnju krovne vode od aluminijskog lima d=0,8 mm, plastificiranog u boji i tonu po izboru projektanta promjera 100 mm, uključivo sidrenja, pomoćne konstrukcije, fazonske komade (ne obračunavaju se posebno) te sav rad i materijal do potpune gotovosti.</t>
  </si>
  <si>
    <t>KERAMIČARSKI RADOVI</t>
  </si>
  <si>
    <t xml:space="preserve">NAPOMENA: u jedinične cijene svih stavki obavezno uključiti sve nabave, svi transporti i ugradnje materijala, sav potreban rad i pomoćne radnje, osnovni i pomoćni materijal, kao što su križići, završni i kutni profili, dilatacijski profili, obrada kuteva na "gerung", polaganje pločica prema shemi polaganja i prema uputstvima proizvođača, fugiranje u tonu i boji po izboru projaktenta i prema uputstvima proizvođača, otpad materijala i slično,a sve do potpune funkcionalne gotovosti pojedine stavke, uključivo pranje i čišćenje nakon dovršetka i u tijeku radova - ako opisom stavke nije drugačije određeno. 
Prije nabave keramike i ostalog materijala obvezno dostaviti projektantu na odabir uzorke keramike, mase za fugiranje i svih profila, te atestnu dokumentaciju na uvid. Keramika se polaže isključivo prema shemi polaganja izrađenoj od strane projektanta  s fugama maksimalne širine 2 mm - ako opisom stavke nije drugačije određeno.
SVA KERAMIKA MORA ZADOVOLJAVATI TEHNIČKE KARAKTERISTIKE PROPISANE STANDARDOM ISO 10545 (ISO10545-2, ISO 10545-3, ISO10545-4, ISO 10545-11, ISO10545-14)
</t>
  </si>
  <si>
    <t>UKUPNO 7:</t>
  </si>
  <si>
    <t>UKUPNO 6:</t>
  </si>
  <si>
    <t>9.1.</t>
  </si>
  <si>
    <t>9.2.</t>
  </si>
  <si>
    <t>U jediničnu cijenu svake stavke obvezno uključiti mobilizaciju opreme i strojeva na gradilište i s gradilišta po završetku svih radova; svih objekata kontejnerskog naselja (uredski kontejneri za upravu gradilišta i nadzornu službu, kontejneri za smještaj radnika, skladišni kontejneri, prijenosni ili kontejnerski WC-i i drugo); izradu, montažu i demontažu gradilišne ograde s vratima, osiguranje prolaznika, izrada natpisnih ploča; izradu gradilišnih prometnica, postavljanje prometnih znakova; osiguranje potrebnih priključaka vode, interneta, struje i sve ostalo nužno za nesmetano funkcioniranje gradilišta sukladno svim važećim propisima; sve mjere osiguranja prolaznika, radnika i okolnih građevina za vrijeme trajanja radova, svu potrebnu skelu, sva potrebna premještanja postojećih instalacija i dovođenje istih u prvobitno stanje po završetku radova, koeficijente rastresitosti (svi obračuni vrše se u ugrađenom, sraslom i zbijenom stanju) razvrstavanje otpada, deponiranje na gradilišnoj deponiji, utovar i odvoz na gradsku deponiju koju odredi investitor, odnosno sortiranje i deponiranje na mjesto koje odredi investitor za eventualnu ponovnu ugradnju, razvrstavanje i zbrinjavanje otpada s potvrdom ovlaštene tvrtke, sve nabave svih materijala, sve transporte do gradilišta, horizontalne i vertikalne transporte na gradilištu, sav potreban rad, osnovni i pomoćni materijal, pomoćne radnje, razne pripomoći - instalaterima i sl.; izradu radioničke dokumentacije, sva ispitivanja i nabavu atestne dokumentacije na hrvatskom jeziku, izradu dokumentacije izvedenog stanja u dva primjerka i u elektronskoj formi (.dwg i .pdf); sva čišćenja u tijeku i nakon završetka radova, a sve do potpune funkcionalne gotovosti svake pojedine stavke i troškovnika u cjelini - ako opisom stavke nije drugačije određeno.</t>
  </si>
  <si>
    <t xml:space="preserve">ili jednakovrijedno: 
</t>
  </si>
  <si>
    <t>KROVOPOKRIVAČKI RADOVI</t>
  </si>
  <si>
    <t>Sve ležajeve i sidrenja izvesti prema statičkom proračunu.</t>
  </si>
  <si>
    <t>m2</t>
  </si>
  <si>
    <t>Obračun po m2 površine krova po kosini.</t>
  </si>
  <si>
    <t>Polaganje u svemu prema preporukama i detaljima proizvođača pokrova i pravilima struke, vodeći računa o nagibu krova i lokalnim uvjetima. Pokrivanje krova smiju izvoditi samo stručno osposobljeni polagači.</t>
  </si>
  <si>
    <t>Kod pokrivanja krova voditi računa o provjetravanju krova prema detaljima.</t>
  </si>
  <si>
    <t>m</t>
  </si>
  <si>
    <t xml:space="preserve">Obračun po m2 tlocrtne površine krova </t>
  </si>
  <si>
    <t>UKUPNO 9:</t>
  </si>
  <si>
    <t>UKUPNO:</t>
  </si>
  <si>
    <t xml:space="preserve">Investitor: </t>
  </si>
  <si>
    <t>Zahvat:</t>
  </si>
  <si>
    <r>
      <t>Lokacija:</t>
    </r>
    <r>
      <rPr>
        <b/>
        <sz val="12"/>
        <color indexed="8"/>
        <rFont val="Calibri"/>
        <family val="2"/>
        <charset val="238"/>
      </rPr>
      <t xml:space="preserve"> </t>
    </r>
  </si>
  <si>
    <t>Vrsta dokumenta:</t>
  </si>
  <si>
    <t>Broj dokumenta:</t>
  </si>
  <si>
    <t>Izradio:</t>
  </si>
  <si>
    <t xml:space="preserve">Mjesto i datum:                             </t>
  </si>
  <si>
    <t>Alen Leljak, mag.ing.aedif., G 5916</t>
  </si>
  <si>
    <t>PDV 25%:</t>
  </si>
  <si>
    <t>SVEUKUPNO:</t>
  </si>
  <si>
    <t>I.</t>
  </si>
  <si>
    <t>I.    GRAĐEVINSKO-OBRTNIČKI RADOVI UKUPNO:</t>
  </si>
  <si>
    <t>GRAĐEVINSKO-OBRTNIČKI RADOVI</t>
  </si>
  <si>
    <t>UKUPNO (bez PDV-a):</t>
  </si>
  <si>
    <t>U cijenu je uključena kompletna izvedba pokrova sa odgovarajućim završetcima, dobava i ugradnju pri sljemenu krova tipskih ventilacionih komada (kompleta) za ventiliranje krova i dobava i ugradnja tipskih elemenata snjegobrana, zaštitne mrežice i sl..</t>
  </si>
  <si>
    <t>Pokrivanje sljemena krovišta planirane građevine. U cijenu  uključene vrijednosti svih radova i materijala.</t>
  </si>
  <si>
    <t xml:space="preserve">Nabava svog materijala, svi transporti, izrada i montaža horizontalnog žlijeba  za odvodnju krovne vode od aluminijskog lima d=0,8 mm, plastificiranog u boji i tonu po izboru projektanta promjera 100 mm, uključivo sidrenja, pomoćne konstrukcije, izljevni elementi, te sav rad i materijal do potpune gotovosti. </t>
  </si>
  <si>
    <t>NAPOMENA: U jedinične cijene stavki obavezno uključiti sve nabave i svi transporti i ugradnje materijala, sav potreban rad, osnovni i pomoćni materijal i pomoćne radnje, sve preklope, tipske spojeve, obrade kuteva i rubova, sve detalje i ostalo, kitanja, vodenu probu trajanje koje određuje nadzorni inženjer i slično, a sve do potpune funkcionalne gotovosti pojedine stavke, uključivo čišćenje nakon dovršetka i u tijeku radova - ako opisom stavke nije drugačije određeno. Hidroizolaterske radove izvoditi u svemu prema uputama proizvođača i pravilima struke, isključivo licencirani izvoditelji uz prethodno usklađivanje svih detalja s projektantom i proizvođačem hidroizolacijskih materijala. Obračun izolaterskih radova prema m2 izolirane površine zida, ploče i ostalog.</t>
  </si>
  <si>
    <t>- perforirana metalna mrežica</t>
  </si>
  <si>
    <t>Izrada komplet sa svim potrebnim spojnim sredstvima, uključivo sav pričvrsni materijal i zaštitni premaz sredstvom za zaštitu i temeljnom bojom.</t>
  </si>
  <si>
    <t>Pokrivanje dvostrešnog krovišta planirane građevine limom prema odabiru investitora.</t>
  </si>
  <si>
    <t xml:space="preserve"> - sljemeni elementi od lima</t>
  </si>
  <si>
    <t>Obračun po kg čeličnih elemenata, u cijenu ulazi sve komplet.</t>
  </si>
  <si>
    <t>U cijenu uključiti i sve potrebne prijevoze i prijenose.</t>
  </si>
  <si>
    <t>METALNI RADOVI</t>
  </si>
  <si>
    <r>
      <t>m</t>
    </r>
    <r>
      <rPr>
        <vertAlign val="superscript"/>
        <sz val="11"/>
        <rFont val="Arial"/>
        <family val="2"/>
        <charset val="238"/>
      </rPr>
      <t>2</t>
    </r>
    <r>
      <rPr>
        <sz val="10"/>
        <rFont val="Arial"/>
        <family val="2"/>
        <charset val="238"/>
      </rPr>
      <t/>
    </r>
  </si>
  <si>
    <t>polaganje PE folije</t>
  </si>
  <si>
    <t>c)</t>
  </si>
  <si>
    <t>izrada cementnog estriha d=5,0 cm (u nagibu prema podnim sifonima u mokrim čvorovima) razreda tvrdoće C25/30  veličine zrna agregata 0-4 mm s armiranjem PP vlaknima, uključivo završna obrada gornje površine zaglađivanjem i priprema podloge za polaganje završne obloge poda.</t>
  </si>
  <si>
    <t>Nabava svog materijala, svi transposti i izrada plivajućeg poda na prethodno izveden hidroizolacijski sloj , uključivo svi preklopi i holkeli u slojevima kako slijedi:</t>
  </si>
  <si>
    <r>
      <t>polaganje ploča od  ekspandiranog polistirena EPS 150 d=8 cm kao ispuna unutar čelične konstrukcije poda kontejnera; klase negorivosti (min gustoće 25 kg/m3; λ</t>
    </r>
    <r>
      <rPr>
        <sz val="10"/>
        <rFont val="Calibri"/>
        <family val="2"/>
        <charset val="238"/>
      </rPr>
      <t>≤</t>
    </r>
    <r>
      <rPr>
        <sz val="10"/>
        <rFont val="Arial"/>
        <family val="2"/>
        <charset val="238"/>
      </rPr>
      <t xml:space="preserve">0,033 W/mK) </t>
    </r>
  </si>
  <si>
    <t xml:space="preserve">KERAMIČARSKI RADOVI </t>
  </si>
  <si>
    <t xml:space="preserve">Nabava svog materijala, svi transporti i polaganje prema shemi polaganja podnih, otpornih na habanje i abraziju, protukliznih R11 keramičkih pločica ljepljenjem prema shemi polaganja na prethodno pripremljenu podlogu s fugiranjem masom na bazi epoxy smola, uključivo profili na dilatacijama podova, obrada svih sudara, reški i spojnica trajnoelastičnim kitom uz obavezno predočenje najmanje 10 uzoraka na odabir projektantu - sve do potpune funkcionalne gotovosti. 
</t>
  </si>
  <si>
    <t>Izvedba hidroizolacije krova od paropropusne vodoodbojne krovne folije, polagane paralelno sa strehom, gornja traka preklapa 10 cm donju traku na mjestu vijaka profila 9 mm.</t>
  </si>
  <si>
    <t>OIB: 89476647133</t>
  </si>
  <si>
    <t>Gornji Prnjarovec 41A, Križ</t>
  </si>
  <si>
    <t>tel: 098/472-690</t>
  </si>
  <si>
    <t>e-mail: info@alproing.hr</t>
  </si>
  <si>
    <r>
      <t xml:space="preserve"> </t>
    </r>
    <r>
      <rPr>
        <sz val="12"/>
        <rFont val="Calibri"/>
        <family val="2"/>
        <charset val="238"/>
      </rPr>
      <t>Križ, siječanj 2025.</t>
    </r>
  </si>
  <si>
    <t>9.3.</t>
  </si>
  <si>
    <t>Građevina:</t>
  </si>
  <si>
    <t xml:space="preserve">NAPOMENA: U jedinične cijene stavki obavezno uključiti sve nabave i svi transporti i ugradnje materijala, sav potreban rad, osnovni i pomoćni materijal i pomoćne radnje, sve preklope, tipske spojeve, obrade kuteva i rubova, sve detalje i ostalo koje određuje nadzorni inženjer i slično, a sve do potpune funkcionalne gotovosti pojedine stavke, uključivo čišćenje nakon dovršetka i u tijeku radova - ako opisom stavke nije drugačije određeno. Radove izvoditi u svemu prema uputama proizvođača i pravilima struke, isključivo licencirani izvoditelji uz prethodno usklađivanje svih detalja s projektantom i proizvođačem materijala. Obveza izvoditelja je izrada radioničkih nacrta. Kvaliteta konstrukcijskog čelika: S 235 JR, vijci k.č. 8.8.,  varovi kvalitete prema normi HRN EN ISO 5817 (ili jedankovrijedno). </t>
  </si>
  <si>
    <t>5.2.</t>
  </si>
  <si>
    <r>
      <t xml:space="preserve">Nabava svog materijala, svi transporti i izrada vanjskih </t>
    </r>
    <r>
      <rPr>
        <b/>
        <sz val="10"/>
        <rFont val="Arial"/>
        <family val="2"/>
        <charset val="238"/>
      </rPr>
      <t xml:space="preserve">slojeva vanjskih zidova </t>
    </r>
    <r>
      <rPr>
        <sz val="10"/>
        <rFont val="Arial"/>
        <family val="2"/>
        <charset val="238"/>
      </rPr>
      <t>(</t>
    </r>
    <r>
      <rPr>
        <b/>
        <sz val="10"/>
        <rFont val="Arial"/>
        <family val="2"/>
        <charset val="238"/>
      </rPr>
      <t>VZ1</t>
    </r>
    <r>
      <rPr>
        <sz val="10"/>
        <rFont val="Arial"/>
        <family val="2"/>
        <charset val="238"/>
      </rPr>
      <t xml:space="preserve">)  uključivo sav osnovni i pomoćni rad i materijal do potpune funkcionalne gotovosti. </t>
    </r>
  </si>
  <si>
    <t>nanošenje polimercementne žbuke s alkalno otpornom mrežicom  u sloju d=0,5 cm uz obaveznu kontrolu vertikalne i horizontalne ravnine</t>
  </si>
  <si>
    <t>nanošenje završno-dekorativne silikatne žbuke u sloju d=0,3 cm klase negorivosti C uz obaveznu kontrolu vertikalne i horizontalne ravnine</t>
  </si>
  <si>
    <t>postavljanje ploča ispune nosive čelične konstrukcije kao mineralna vuna MW d=10 cm (min 50 kg/m3, λ≤ ,037 W/mK)</t>
  </si>
  <si>
    <t>postavljanje ploča fasadne mineralne vune MW d=3 cm (min 50 kg/m3, λ≤ ,037 W/mK) s rubnim preklopima ljepljenjem po rubovima i točkasto polimercementnim ljepilom  s dodatnim učvršćivanjem tiplama 6-8 kom/m2 od poliamida na prethodno pripremljene vanjske zidove uz obaveznu kontrolu vertikalne i horizontalne ravnine</t>
  </si>
  <si>
    <t>UKUPNO 1. :</t>
  </si>
  <si>
    <r>
      <t xml:space="preserve">Nabava svog materijala, svi transporti i izrada izolacije  </t>
    </r>
    <r>
      <rPr>
        <b/>
        <sz val="10"/>
        <rFont val="Arial"/>
        <family val="2"/>
        <charset val="238"/>
      </rPr>
      <t>slojeva krovne konstrukcije (KK1</t>
    </r>
    <r>
      <rPr>
        <sz val="10"/>
        <rFont val="Arial"/>
        <family val="2"/>
        <charset val="238"/>
      </rPr>
      <t xml:space="preserve">)  uključivo sav osnovni i pomoćni rad i materijal do potpune funkcionalne gotovosti. </t>
    </r>
  </si>
  <si>
    <t>postavljanje ploča ispune nosive čelične konstrukcije kao mineralna vuna MW d=15 cm (min 50 kg/m3, λ≤ ,037 W/mK)</t>
  </si>
  <si>
    <t>UKUPNO 2. :</t>
  </si>
  <si>
    <t>Obračun po m2 kompletno izvedenog stropa.</t>
  </si>
  <si>
    <t>Obračun po m2 kompletno izvedene plohe zida.</t>
  </si>
  <si>
    <t>PODOPOLAGAČKI RADOVI</t>
  </si>
  <si>
    <t>U jedinične cijene stavki obavezno uključiti sve nabave, svi transporti i ugradnje materijala, sav potreban rad i pomoćne radnje, osnovni i pomoćni materijal, otpad, kutne formere, odnosno završne profile, obradu kuteva "na gerung", holkele visine prema opisu u stavci i slično, a sve do potpune funkcionalne gotovosti pojedine stavke, uključivo pranje i čišćenje nakon dovršetka i u tijeku radova - ako opisom stavke nije drugačije određeno.</t>
  </si>
  <si>
    <t>Prije nanošenja izravnavajućeg sloja obvezno provjeriti vlažnost podloge - maksimalno dozvoljeno 2%. S nanošenjem izravnavajućeg sloja poda smije se započeti tek po upisu nadzornog inženjera u građevinski dnevnik.</t>
  </si>
  <si>
    <t>Trake podne obloge termički se zatvaraju taljivom elektrodom ili prema detaljnoj uputi proizvođača podne obloge.</t>
  </si>
  <si>
    <t>Impregnacija podloge</t>
  </si>
  <si>
    <t>Impregnacija podloge /cementne/ NC 150 prije nanošenja nivelir kita. Stavka uključuje sav potreban rad, materijal i sredstva.</t>
  </si>
  <si>
    <t>Obračun po m².</t>
  </si>
  <si>
    <r>
      <t>m</t>
    </r>
    <r>
      <rPr>
        <vertAlign val="superscript"/>
        <sz val="10"/>
        <rFont val="Arial"/>
        <family val="2"/>
        <charset val="238"/>
      </rPr>
      <t>2</t>
    </r>
  </si>
  <si>
    <t>Postava podne obloge</t>
  </si>
  <si>
    <t>Obračun po m² izvedenog poda.</t>
  </si>
  <si>
    <t>STOLARSKI RADOVI</t>
  </si>
  <si>
    <t>NAPOMENA: u jedinične cijene stavki obavezno uključiti sve nabave, svi transporti i ugradnje materijala, sve dovratnike i doprozornike, izmjeru otvora na licu mjesta, ostakljenje, brtve, završnu obradu, sav potreban tipski i specijalni okov po ozboru projektanta, sav potreban rad i pomoćne radnje, osnovni i pomoćni materijal; nabavu i ugradnju stakla prema opisu u troškovniku i svog potrebnog okova prema izboru projektanta; zidarsku ugradnju svake stavke, kitanje, radioničke nacrte i slično, a sve do potpune funkcionalne gotovosti pojedine stavke, uključivo čišćenje nakon dovršetka i u tijeku radova - ako opisom stavke nije drugačije određeno.</t>
  </si>
  <si>
    <t>Sve stavke predviđene su za suhu ugradnju. Boja prema odabiru naručitelja.</t>
  </si>
  <si>
    <t>Jednična cijena svake stavke mora sadržavati sve navedeno u napomeni i opisu svake pojedine stavke, te sav osnovni i pomoćni rad i materijal  - sve do potpune funkcionalne gotovosti.</t>
  </si>
  <si>
    <r>
      <rPr>
        <b/>
        <sz val="10"/>
        <rFont val="Arial"/>
        <family val="2"/>
        <charset val="238"/>
      </rPr>
      <t>Izrada, dobava i ugradnja PVC stolarije</t>
    </r>
    <r>
      <rPr>
        <sz val="10"/>
        <rFont val="Arial"/>
        <family val="2"/>
        <charset val="1"/>
      </rPr>
      <t xml:space="preserve">  sa minimalno 5 komora. Dubina ugradnje minimalno 70 mm. Ostakljenje  vršiti IZO staklom 6+24+6  vanjsko staklo LOW-e sa koeficijentom prolaska topline koji iznosi manje ili jednako Ust = 1,1 W/m2K. Ispune fiksnih parapeta i ulaznih vrata termopanel PVC d= 24 mm. Ukupni toplinski koeficijent proizvoda mora iznositi manje ili jednako Uw = 1,4 W/m2K. Omogućiti otvaranje svih dijelova otklopno i zaokretno koristeći visoko kvalitetan okov tipa kao ___________________ prema shemi. Prije davanja ponude i izrade provjeriti mjere na licu mjesta. Obračun prema izvedenim količinama.</t>
    </r>
  </si>
  <si>
    <t>kom</t>
  </si>
  <si>
    <t>Jednokrilna ulazna zaokretna vrata, dim. 120x210 cm., Uf=&lt;1,80</t>
  </si>
  <si>
    <r>
      <rPr>
        <b/>
        <sz val="10"/>
        <rFont val="Arial"/>
        <family val="2"/>
        <charset val="238"/>
      </rPr>
      <t>Unutarnja PVC klupčica</t>
    </r>
    <r>
      <rPr>
        <sz val="10"/>
        <rFont val="Arial"/>
        <family val="2"/>
        <charset val="1"/>
      </rPr>
      <t xml:space="preserve"> u boji prema odabiru naručitelja, dubine do 20 cm</t>
    </r>
  </si>
  <si>
    <t>a) vel. prema prozorima</t>
  </si>
  <si>
    <r>
      <rPr>
        <b/>
        <sz val="10"/>
        <rFont val="Arial"/>
        <family val="2"/>
        <charset val="238"/>
      </rPr>
      <t>Vanjska AL klupčica</t>
    </r>
    <r>
      <rPr>
        <sz val="10"/>
        <rFont val="Arial"/>
        <family val="2"/>
        <charset val="1"/>
      </rPr>
      <t xml:space="preserve"> u boji prema odabiru naručitelja dubine do 30 cm</t>
    </r>
  </si>
  <si>
    <t>dvodijelni prozor, O/Z krila dim. 100x100 cm</t>
  </si>
  <si>
    <t>jednodijelni prozor, O/Z krila dim. 60x60 cm</t>
  </si>
  <si>
    <r>
      <t xml:space="preserve">Izrada, dobava i montaža punih, glatkih, jednokrilnih, zaokretnih unutarnjih vrata u građevinskom otvoru .
Vratno krilo je drveno, izrađeno od panela sa kartonskim saćem, obloženo obostrano medijapanom MDF 8 mm sa ojačanjima na mjestu kvake i po vertikali. </t>
    </r>
    <r>
      <rPr>
        <b/>
        <sz val="10"/>
        <color rgb="FF000000"/>
        <rFont val="Arial"/>
        <family val="2"/>
        <charset val="238"/>
      </rPr>
      <t>Završna obrada je poliuretanskim lakom, postojanim na učestalo čišćenje i učestalo korištenje.</t>
    </r>
    <r>
      <rPr>
        <sz val="10"/>
        <color rgb="FF000000"/>
        <rFont val="Arial"/>
        <family val="2"/>
        <charset val="238"/>
      </rPr>
      <t xml:space="preserve"> Boja krila i dovratnika u RAL - u po izboru projektanta. Debljina krila 42 mm. Dovratnik je izrađen od punog drva ili MDF-a sa masivnim kutnim završecima polumjera r=10mm.
Širina dovratnika je u punoj širini zida . Dovratnik se izvodi sa dosjedom u koji ulazi cijelo krilo (krilo je upušteno u dovratnik).</t>
    </r>
  </si>
  <si>
    <t>Dovratnik je opremljen brtvenom gumom. Vrata su opremljena kvalitetnim okovom, 3d šarnirima (po 3 komada u visini vrata). Brava za sva vrata je cilindrična sa master odjelnim ključem. Štitnik  sa pojačanim pričvršćenjem (kroz cijeli profil krila vijak i matica). Kvaka  po izboru projektanta, bez oštrih rubova, iz materijala postojanog na učestalo čišćenje. Sve opremljeno do pune funkcionalnosti.
Za sva vrata postaviti na primjereno mjesto tipske odbojnike za vratna krila. Obuhvatiti u jediničnoj cijeni vrata.</t>
  </si>
  <si>
    <t>Jednokrilna  unutarnja zaokretna vrata prema shemi vel. 70/210 cm.</t>
  </si>
  <si>
    <t>SOBOSLIKARSKO-LIČILAČKI RADOVI</t>
  </si>
  <si>
    <t>NAPOMENA: u jedinične cijene stavki obavezno uključiti sve nabave, svi transporti i ugradnje materijala, sav potreban rad, pomoćne i prethodne radnje, kao što su gletanje, kitanje, brušenje; osnovni i pomoćni materijal, pomoćnu skelu, zaštitu površina koje se ne liče  i slično, a sve do potpune funkcionalne gotovosti pojedine stavke, uključivo čišćenje nakon dovršetka i u tijeku radova - ako opisom stavke nije drugačije određeno.</t>
  </si>
  <si>
    <t>SVE boje i tonovi po izboru Projektanta. Kvaliteta boje i izbor tonova kao "Samoborka Colorline" ili jednakovrijedno 
_____________________________________ .</t>
  </si>
  <si>
    <t xml:space="preserve">Nabava svog materijala, svi transporti i ličenje podgleda stropova i zidova perivom bojom otpornom na habanje i agresivno održavanje u dva sloja sa svim potrebnim predradnjama i fazama nanošenja, uključivo gletanje, krpanje rupa i pukotina, pokretna skela, zaglađivanje i impregnacija špricanjem u boji i tonu po izboru projektanta  te zaštita svih okolnih ugrađenih elemenata konstrukcije i drugog.
</t>
  </si>
  <si>
    <t>MONTAŽERSKI RADOVI</t>
  </si>
  <si>
    <t xml:space="preserve">Izvedba GK zidova gipskartonskim pločama debljine 2x1,25 cm, na pocinčanoj potkonstrukciji učvršćenoj u nosivu konstrukciju. Obrada spojeva ploča i sve ostalo potrebno za dovođenje plohe u kompletno dovršeno stanje spremno za grundiranje i soboslikarsku obradu, prema tehnologiji i uputama proizvođača korištenog sustava. U stavku uključen sav materijal za izradu zidova.                                                   </t>
  </si>
  <si>
    <t>UKUPNO 3. :</t>
  </si>
  <si>
    <t>UKUPNO 4:</t>
  </si>
  <si>
    <t>UKUPNO 5:</t>
  </si>
  <si>
    <t>6.3.</t>
  </si>
  <si>
    <t>8</t>
  </si>
  <si>
    <t>8.4.</t>
  </si>
  <si>
    <t>Dobava i ugradnja perforirane metalna mrežica za zaštitu od ptica i nametnika, pričvrstiti frontalno na prvu podrožnicu i oplatu krova. Mrežica omogućuje ventiliranje krova, te istodobno štiti od ulaza nametnika u krovište.</t>
  </si>
  <si>
    <t>9</t>
  </si>
  <si>
    <t>k.č.br. 1485/1 k.o. Širinec</t>
  </si>
  <si>
    <t>IZGRADNJA GRAĐEVINE</t>
  </si>
  <si>
    <t>VATROGASNO SPREMIŠTE</t>
  </si>
  <si>
    <t>Općina Križ</t>
  </si>
  <si>
    <t>Trg Svetog Križa 5</t>
  </si>
  <si>
    <t>02/25 T</t>
  </si>
  <si>
    <r>
      <t xml:space="preserve">Nabava svog materijala, svi transporti i izrada </t>
    </r>
    <r>
      <rPr>
        <b/>
        <sz val="10"/>
        <rFont val="Arial"/>
        <family val="2"/>
        <charset val="238"/>
      </rPr>
      <t>horizontalne hidroizolacije temelja</t>
    </r>
    <r>
      <rPr>
        <sz val="10"/>
        <rFont val="Arial"/>
        <family val="2"/>
        <charset val="238"/>
      </rPr>
      <t xml:space="preserve"> kristalizirajućim jednokomponentnim vodonepropusnim mortom na bazi cementa tipa Sika Monotop 120 SEAL uključivo preklop s bitumenskom hidroizolacijom podne ploče i zidova, priprema podloge te sav potreban rad i materijal do pune gotovosti stavke u svemu prema uputama proizvođača.
Obračun po m</t>
    </r>
    <r>
      <rPr>
        <vertAlign val="superscript"/>
        <sz val="10"/>
        <rFont val="Arial"/>
        <family val="2"/>
        <charset val="238"/>
      </rPr>
      <t>2</t>
    </r>
    <r>
      <rPr>
        <sz val="10"/>
        <rFont val="Arial"/>
        <family val="2"/>
        <charset val="238"/>
      </rPr>
      <t xml:space="preserve"> razvijene površine.
</t>
    </r>
  </si>
  <si>
    <r>
      <t xml:space="preserve">Nabava svog materijala, svi transporti i izrada </t>
    </r>
    <r>
      <rPr>
        <b/>
        <sz val="10"/>
        <rFont val="Arial"/>
        <family val="2"/>
        <charset val="238"/>
      </rPr>
      <t xml:space="preserve">horizontalne hidroizolacije podne ploče </t>
    </r>
    <r>
      <rPr>
        <sz val="10"/>
        <rFont val="Arial"/>
        <family val="2"/>
        <charset val="238"/>
      </rPr>
      <t>i sličnih elemenata do visine 20 cm od podne ploče, uključivo preklapanje s hidroizolacijskim premazom temelja, priprema i čišćenje podloge, te sav rad i materijal do poptune gotovosti u slojevima kako slijedi:</t>
    </r>
  </si>
  <si>
    <t>nanošenje hladnog bitumenskog premaza kao Resitol  na čistu i suhu površinu podložnog betona prethodno očišćenu od oštrih djelova  i betonskih gnjezda, te pripremljenu za nanošenje veznog sredstva.</t>
  </si>
  <si>
    <t>polaganje fleksibilne bitumenske ljepenke Flex Bitufix GV-4 u dva sloja s uloškom od staklenog voala s punoplošnim zavarivanjem na podlogu</t>
  </si>
  <si>
    <t>1.3.</t>
  </si>
  <si>
    <t>1.4.</t>
  </si>
  <si>
    <t>1.5.</t>
  </si>
  <si>
    <t>BRAVARSKI RADOVI</t>
  </si>
  <si>
    <r>
      <t>Izrada, dobava i montaža</t>
    </r>
    <r>
      <rPr>
        <sz val="10"/>
        <color rgb="FFFF0000"/>
        <rFont val="Arial"/>
        <family val="2"/>
        <charset val="238"/>
      </rPr>
      <t xml:space="preserve"> </t>
    </r>
    <r>
      <rPr>
        <sz val="10"/>
        <rFont val="Arial"/>
        <family val="2"/>
      </rPr>
      <t>pocinčanih čeličnih stupova kao kvadratni profil HOP 150x150x5 mm.</t>
    </r>
  </si>
  <si>
    <r>
      <t>Izrada, dobava i montaža</t>
    </r>
    <r>
      <rPr>
        <sz val="10"/>
        <color rgb="FFFF0000"/>
        <rFont val="Arial"/>
        <family val="2"/>
        <charset val="238"/>
      </rPr>
      <t xml:space="preserve"> </t>
    </r>
    <r>
      <rPr>
        <sz val="10"/>
        <rFont val="Arial"/>
        <family val="2"/>
      </rPr>
      <t>pocinčanih</t>
    </r>
    <r>
      <rPr>
        <sz val="10"/>
        <color rgb="FFFF0000"/>
        <rFont val="Arial"/>
        <family val="2"/>
        <charset val="238"/>
      </rPr>
      <t xml:space="preserve"> </t>
    </r>
    <r>
      <rPr>
        <sz val="10"/>
        <rFont val="Arial"/>
        <family val="2"/>
      </rPr>
      <t>čeličnih stupova kao pravokutni profil HOP 180x80x5 mm.</t>
    </r>
  </si>
  <si>
    <r>
      <t>Izrada, dobava i montaža pocinčanih</t>
    </r>
    <r>
      <rPr>
        <sz val="10"/>
        <color rgb="FFFF0000"/>
        <rFont val="Arial"/>
        <family val="2"/>
        <charset val="238"/>
      </rPr>
      <t xml:space="preserve"> </t>
    </r>
    <r>
      <rPr>
        <sz val="10"/>
        <rFont val="Arial"/>
        <family val="2"/>
      </rPr>
      <t>čeličnih stupova kao pravokutni profil HOP 80x80x2.5 mm.</t>
    </r>
  </si>
  <si>
    <r>
      <t>Izrada, dobava i montaža</t>
    </r>
    <r>
      <rPr>
        <sz val="10"/>
        <color rgb="FFFF0000"/>
        <rFont val="Arial"/>
        <family val="2"/>
        <charset val="238"/>
      </rPr>
      <t xml:space="preserve"> </t>
    </r>
    <r>
      <rPr>
        <sz val="10"/>
        <rFont val="Arial"/>
        <family val="2"/>
      </rPr>
      <t>pocinčanih</t>
    </r>
    <r>
      <rPr>
        <sz val="10"/>
        <color rgb="FFFF0000"/>
        <rFont val="Arial"/>
        <family val="2"/>
        <charset val="238"/>
      </rPr>
      <t xml:space="preserve"> </t>
    </r>
    <r>
      <rPr>
        <sz val="10"/>
        <rFont val="Arial"/>
        <family val="2"/>
      </rPr>
      <t>čeličnih stupova kao pravokutni profil HOP 60x60x2.5 mm.</t>
    </r>
  </si>
  <si>
    <r>
      <t>Izrada, dobava i montaža</t>
    </r>
    <r>
      <rPr>
        <sz val="10"/>
        <color rgb="FFFF0000"/>
        <rFont val="Arial"/>
        <family val="2"/>
        <charset val="238"/>
      </rPr>
      <t xml:space="preserve"> </t>
    </r>
    <r>
      <rPr>
        <sz val="10"/>
        <rFont val="Arial"/>
        <family val="2"/>
      </rPr>
      <t>pocinčanih</t>
    </r>
    <r>
      <rPr>
        <sz val="10"/>
        <color rgb="FFFF0000"/>
        <rFont val="Arial"/>
        <family val="2"/>
        <charset val="238"/>
      </rPr>
      <t xml:space="preserve"> </t>
    </r>
    <r>
      <rPr>
        <sz val="10"/>
        <rFont val="Arial"/>
        <family val="2"/>
      </rPr>
      <t>čeličnih stupova kao C profil 50x100x3 mm.</t>
    </r>
  </si>
  <si>
    <t xml:space="preserve">Izvedba GK obloge nosive konstrukcije i zidova vatrootpornim pločama debljine 1x1,25 cm, na pocinčanoj potkonstrukciji učvršćenoj u zidnu konstrukciju. Obrada spojeva ploča i sve ostalo potrebno za dovođenje plohe u kompletno dovršeno stanje spremno za grundiranje i soboslikarsku obradu, prema tehnologiji i uputama proizvođača korištenog sustava. U stavku uključen sav materijal za izradu zidova.                                                   </t>
  </si>
  <si>
    <t xml:space="preserve">Izvedba GK obloge nosive konstrukcije krova vatrootpornim pločama debljine 1x1,25 cm, učvrščene u nosivu konstrukciju. Obrada spojeva ploča i sve ostalo potrebno za dovođenje plohe u kompletno dovršeno stanje, prema tehnologiji i uputama proizvođača korištenog sustava. U stavku uključen sav materijal za izradu.                                                   </t>
  </si>
  <si>
    <t>Izrada podnog sustava od PVC-a kao Gerflor ili jednakovrijedan _______________________________. Sve prema uputstvu proizvođača. U stavku uključena i izrada sokla visine 10 cm varenog za podni sustav. Stavka uključuje sav potreban rad, materijal i sredstva.</t>
  </si>
  <si>
    <t>Nabava svog materijala, svi transporti, izrada i montaža dilatacijskih opšava, opšav vijenaca, zabatnih dijelova, te raznih sudara i drugog od aluminijskog lima plastificiranog u boji i tonu po izboru projektanta, uključivo okapnica, dilatacijski preklop, svi potrebni profili za sidrenje, te sav ostali rad i materijal do potpune gotovosti.</t>
  </si>
  <si>
    <t>Prilog II. TROŠKOVNIK - NABAVA MODULA I ZAVRŠNI RADOVI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</si>
</sst>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kn&quot;_-;\-* #,##0.00\ &quot;kn&quot;_-;_-* &quot;-&quot;??\ &quot;kn&quot;_-;_-@_-"/>
    <numFmt numFmtId="43" formatCode="_-* #,##0.00_-;\-* #,##0.00_-;_-* &quot;-&quot;??_-;_-@_-"/>
    <numFmt numFmtId="164" formatCode="_-* #,##0.00\ _€_-;\-* #,##0.00\ _€_-;_-* &quot;-&quot;??\ _€_-;_-@_-"/>
    <numFmt numFmtId="165" formatCode="_-* #,##0.00\ _k_n_-;\-* #,##0.00\ _k_n_-;_-* &quot;-&quot;??\ _k_n_-;_-@_-"/>
    <numFmt numFmtId="166" formatCode="_(* #,##0.00_);_(* \(#,##0.00\);_(* &quot;-&quot;??_);_(@_)"/>
    <numFmt numFmtId="167" formatCode="#,##0.00&quot;      &quot;;&quot;-&quot;#,##0.00&quot;      &quot;;&quot; -&quot;#&quot;      &quot;;@&quot; &quot;"/>
    <numFmt numFmtId="168" formatCode="#,##0.00&quot; kn &quot;;&quot;-&quot;#,##0.00&quot; kn &quot;;&quot; -&quot;#&quot; kn &quot;;@&quot; &quot;"/>
    <numFmt numFmtId="169" formatCode="[$-41A]General"/>
    <numFmt numFmtId="170" formatCode="#,##0.00&quot; &quot;[$kn-41A];[Red]&quot;-&quot;#,##0.00&quot; &quot;[$kn-41A]"/>
    <numFmt numFmtId="171" formatCode="_-* #,##0.00_-;\-* #,##0.00_-;_-* \-??_-;_-@_-"/>
    <numFmt numFmtId="172" formatCode="#,##0.00\ [$€-1]"/>
    <numFmt numFmtId="173" formatCode="0&quot;.&quot;"/>
  </numFmts>
  <fonts count="83">
    <font>
      <sz val="10"/>
      <color theme="1"/>
      <name val="Arial"/>
      <family val="2"/>
      <charset val="238"/>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rgb="FFFF0000"/>
      <name val="Arial"/>
      <family val="2"/>
      <charset val="238"/>
    </font>
    <font>
      <sz val="10"/>
      <name val="Arial"/>
      <family val="2"/>
    </font>
    <font>
      <sz val="11"/>
      <color theme="1"/>
      <name val="Calibri"/>
      <family val="2"/>
      <charset val="238"/>
      <scheme val="minor"/>
    </font>
    <font>
      <sz val="10"/>
      <name val="Arial"/>
      <family val="2"/>
      <charset val="238"/>
    </font>
    <font>
      <b/>
      <sz val="10"/>
      <name val="Arial"/>
      <family val="2"/>
      <charset val="238"/>
    </font>
    <font>
      <sz val="12"/>
      <name val="Arial"/>
      <family val="2"/>
      <charset val="238"/>
    </font>
    <font>
      <sz val="10"/>
      <name val="Arial"/>
      <family val="2"/>
    </font>
    <font>
      <b/>
      <sz val="10"/>
      <name val="Arial Narrow"/>
      <family val="2"/>
      <charset val="238"/>
    </font>
    <font>
      <sz val="11"/>
      <name val="Arial"/>
      <family val="2"/>
      <charset val="238"/>
    </font>
    <font>
      <b/>
      <sz val="11"/>
      <name val="Arial"/>
      <family val="2"/>
      <charset val="238"/>
    </font>
    <font>
      <vertAlign val="superscript"/>
      <sz val="11"/>
      <name val="Arial"/>
      <family val="2"/>
      <charset val="238"/>
    </font>
    <font>
      <b/>
      <sz val="12"/>
      <name val="Arial Narrow"/>
      <family val="2"/>
      <charset val="238"/>
    </font>
    <font>
      <vertAlign val="superscript"/>
      <sz val="10"/>
      <name val="Arial"/>
      <family val="2"/>
      <charset val="238"/>
    </font>
    <font>
      <b/>
      <sz val="12"/>
      <name val="Arial"/>
      <family val="2"/>
      <charset val="238"/>
    </font>
    <font>
      <sz val="10"/>
      <name val="Arial CE"/>
      <family val="2"/>
      <charset val="238"/>
    </font>
    <font>
      <b/>
      <sz val="13"/>
      <name val="Arial"/>
      <family val="2"/>
      <charset val="238"/>
    </font>
    <font>
      <b/>
      <sz val="11"/>
      <color rgb="FFFF0000"/>
      <name val="Arial"/>
      <family val="2"/>
      <charset val="238"/>
    </font>
    <font>
      <b/>
      <sz val="10"/>
      <color rgb="FFFF0000"/>
      <name val="Arial"/>
      <family val="2"/>
      <charset val="238"/>
    </font>
    <font>
      <sz val="11"/>
      <color rgb="FFFF0000"/>
      <name val="Arial"/>
      <family val="2"/>
      <charset val="238"/>
    </font>
    <font>
      <b/>
      <sz val="13"/>
      <color rgb="FFFF0000"/>
      <name val="Arial"/>
      <family val="2"/>
      <charset val="238"/>
    </font>
    <font>
      <sz val="12"/>
      <color rgb="FFFF0000"/>
      <name val="Arial"/>
      <family val="2"/>
      <charset val="238"/>
    </font>
    <font>
      <b/>
      <sz val="12"/>
      <color rgb="FFFF0000"/>
      <name val="Arial"/>
      <family val="2"/>
      <charset val="238"/>
    </font>
    <font>
      <b/>
      <sz val="14"/>
      <name val="Arial Black"/>
      <family val="2"/>
      <charset val="238"/>
    </font>
    <font>
      <sz val="14"/>
      <name val="Arial Black"/>
      <family val="2"/>
      <charset val="238"/>
    </font>
    <font>
      <sz val="14"/>
      <color rgb="FFFF0000"/>
      <name val="Arial Black"/>
      <family val="2"/>
      <charset val="238"/>
    </font>
    <font>
      <sz val="10"/>
      <name val="MS Sans Serif"/>
      <family val="2"/>
      <charset val="238"/>
    </font>
    <font>
      <sz val="12"/>
      <name val="Arial CE"/>
      <charset val="238"/>
    </font>
    <font>
      <sz val="11"/>
      <color theme="1"/>
      <name val="Arial"/>
      <family val="2"/>
      <charset val="238"/>
    </font>
    <font>
      <sz val="8.5"/>
      <color theme="1"/>
      <name val="Arial"/>
      <family val="2"/>
      <charset val="238"/>
    </font>
    <font>
      <sz val="10"/>
      <color indexed="8"/>
      <name val="Arial"/>
      <family val="2"/>
      <charset val="238"/>
    </font>
    <font>
      <sz val="10"/>
      <name val="Helv"/>
    </font>
    <font>
      <sz val="10"/>
      <color rgb="FF000000"/>
      <name val="Arial"/>
      <family val="2"/>
      <charset val="238"/>
    </font>
    <font>
      <sz val="10"/>
      <name val="Helvetica"/>
    </font>
    <font>
      <sz val="8"/>
      <name val="Arial"/>
      <family val="2"/>
    </font>
    <font>
      <sz val="10"/>
      <name val="Arial Black"/>
      <family val="2"/>
      <charset val="238"/>
    </font>
    <font>
      <b/>
      <sz val="13"/>
      <name val="Arial Black"/>
      <family val="2"/>
      <charset val="238"/>
    </font>
    <font>
      <b/>
      <sz val="13"/>
      <name val="Arial Narrow"/>
      <family val="2"/>
      <charset val="238"/>
    </font>
    <font>
      <sz val="11"/>
      <color indexed="8"/>
      <name val="Calibri"/>
      <family val="2"/>
      <charset val="238"/>
    </font>
    <font>
      <sz val="10"/>
      <name val="ElegaGarmnd BT"/>
      <family val="1"/>
    </font>
    <font>
      <sz val="9"/>
      <name val="Tahoma"/>
      <family val="2"/>
      <charset val="238"/>
    </font>
    <font>
      <sz val="10"/>
      <color rgb="FF000000"/>
      <name val="Futura Bk L2"/>
      <charset val="238"/>
    </font>
    <font>
      <sz val="11"/>
      <color rgb="FF000000"/>
      <name val="Arial"/>
      <family val="2"/>
      <charset val="238"/>
    </font>
    <font>
      <sz val="11"/>
      <color rgb="FF000000"/>
      <name val="Calibri"/>
      <family val="2"/>
      <charset val="238"/>
    </font>
    <font>
      <b/>
      <i/>
      <sz val="16"/>
      <color theme="1"/>
      <name val="Arial"/>
      <family val="2"/>
      <charset val="238"/>
    </font>
    <font>
      <b/>
      <i/>
      <sz val="16"/>
      <color rgb="FF000000"/>
      <name val="Arial"/>
      <family val="2"/>
      <charset val="238"/>
    </font>
    <font>
      <sz val="10"/>
      <color rgb="FF000000"/>
      <name val="Futura Md L2"/>
      <charset val="238"/>
    </font>
    <font>
      <sz val="10"/>
      <color rgb="FF000000"/>
      <name val="Futura Bk L21"/>
      <charset val="238"/>
    </font>
    <font>
      <b/>
      <sz val="15"/>
      <color rgb="FF003366"/>
      <name val="Calibri"/>
      <family val="2"/>
      <charset val="238"/>
    </font>
    <font>
      <b/>
      <sz val="11"/>
      <color rgb="FF333333"/>
      <name val="Calibri"/>
      <family val="2"/>
      <charset val="238"/>
    </font>
    <font>
      <b/>
      <i/>
      <u/>
      <sz val="11"/>
      <color theme="1"/>
      <name val="Arial"/>
      <family val="2"/>
      <charset val="238"/>
    </font>
    <font>
      <b/>
      <i/>
      <u/>
      <sz val="11"/>
      <color rgb="FF000000"/>
      <name val="Arial"/>
      <family val="2"/>
      <charset val="238"/>
    </font>
    <font>
      <b/>
      <sz val="12"/>
      <color rgb="FF000000"/>
      <name val="Futura Bk L21"/>
      <charset val="238"/>
    </font>
    <font>
      <sz val="10"/>
      <color rgb="FF000000"/>
      <name val="Helv"/>
      <charset val="238"/>
    </font>
    <font>
      <sz val="10"/>
      <color rgb="FF000000"/>
      <name val="Times New Roman"/>
      <family val="1"/>
      <charset val="238"/>
    </font>
    <font>
      <sz val="9"/>
      <color rgb="FF000000"/>
      <name val="Geneva"/>
      <charset val="238"/>
    </font>
    <font>
      <sz val="11"/>
      <name val="Arial CE"/>
      <charset val="238"/>
    </font>
    <font>
      <sz val="10"/>
      <name val="Arial"/>
      <family val="2"/>
    </font>
    <font>
      <sz val="11"/>
      <name val="Calibri"/>
      <family val="2"/>
      <charset val="238"/>
    </font>
    <font>
      <sz val="12"/>
      <name val="Calibri"/>
      <family val="2"/>
      <charset val="238"/>
    </font>
    <font>
      <b/>
      <sz val="12"/>
      <name val="Calibri"/>
      <family val="2"/>
      <charset val="238"/>
    </font>
    <font>
      <sz val="12"/>
      <color rgb="FF000000"/>
      <name val="Calibri"/>
      <family val="2"/>
      <charset val="238"/>
    </font>
    <font>
      <b/>
      <sz val="12"/>
      <color rgb="FF000000"/>
      <name val="Calibri"/>
      <family val="2"/>
      <charset val="238"/>
    </font>
    <font>
      <sz val="12"/>
      <color rgb="FF00000A"/>
      <name val="Calibri"/>
      <family val="2"/>
      <charset val="238"/>
    </font>
    <font>
      <b/>
      <sz val="12"/>
      <color rgb="FF00000A"/>
      <name val="Calibri"/>
      <family val="2"/>
      <charset val="238"/>
    </font>
    <font>
      <b/>
      <sz val="12"/>
      <color indexed="8"/>
      <name val="Calibri"/>
      <family val="2"/>
      <charset val="238"/>
    </font>
    <font>
      <b/>
      <sz val="12"/>
      <color rgb="FF000080"/>
      <name val="Calibri"/>
      <family val="2"/>
      <charset val="238"/>
    </font>
    <font>
      <sz val="12"/>
      <color theme="1"/>
      <name val="Calibri"/>
      <family val="2"/>
      <charset val="238"/>
    </font>
    <font>
      <sz val="9"/>
      <color theme="1"/>
      <name val="Calibri"/>
      <family val="2"/>
      <charset val="238"/>
    </font>
    <font>
      <sz val="9"/>
      <name val="Calibri"/>
      <family val="2"/>
      <charset val="238"/>
    </font>
    <font>
      <sz val="9"/>
      <name val="Arial"/>
      <family val="2"/>
      <charset val="238"/>
    </font>
    <font>
      <sz val="10"/>
      <name val="Calibri"/>
      <family val="2"/>
      <charset val="238"/>
    </font>
    <font>
      <sz val="11"/>
      <name val="Agency FB"/>
      <family val="2"/>
    </font>
    <font>
      <sz val="12"/>
      <name val="Calibri"/>
      <family val="2"/>
      <charset val="238"/>
      <scheme val="minor"/>
    </font>
    <font>
      <b/>
      <sz val="12"/>
      <name val="Calibri"/>
      <family val="2"/>
      <charset val="238"/>
      <scheme val="minor"/>
    </font>
    <font>
      <sz val="10"/>
      <name val="Arial"/>
      <family val="2"/>
      <charset val="1"/>
    </font>
    <font>
      <b/>
      <sz val="10"/>
      <color rgb="FF000000"/>
      <name val="Arial"/>
      <family val="2"/>
      <charset val="238"/>
    </font>
    <font>
      <sz val="10"/>
      <name val="Arial CE"/>
    </font>
    <font>
      <b/>
      <sz val="10"/>
      <color rgb="FFFF0000"/>
      <name val="Arial Narrow"/>
      <family val="2"/>
      <charset val="238"/>
    </font>
    <font>
      <sz val="11"/>
      <name val="Arial Narrow"/>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C0C0C0"/>
        <bgColor rgb="FFC0C0C0"/>
      </patternFill>
    </fill>
    <fill>
      <patternFill patternType="solid">
        <fgColor indexed="27"/>
        <bgColor indexed="41"/>
      </patternFill>
    </fill>
    <fill>
      <patternFill patternType="solid">
        <fgColor theme="0" tint="-0.499984740745262"/>
        <bgColor indexed="64"/>
      </patternFill>
    </fill>
  </fills>
  <borders count="15">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thin">
        <color rgb="FF333399"/>
      </bottom>
      <diagonal/>
    </border>
    <border>
      <left style="thin">
        <color rgb="FF333333"/>
      </left>
      <right style="thin">
        <color rgb="FF333333"/>
      </right>
      <top style="thin">
        <color rgb="FF333333"/>
      </top>
      <bottom style="thin">
        <color rgb="FF333333"/>
      </bottom>
      <diagonal/>
    </border>
    <border>
      <left/>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0">
    <xf numFmtId="0" fontId="0" fillId="0" borderId="0"/>
    <xf numFmtId="0" fontId="5"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29" fillId="0" borderId="0" applyNumberFormat="0" applyFont="0" applyFill="0" applyBorder="0" applyAlignment="0" applyProtection="0">
      <alignment vertical="top"/>
    </xf>
    <xf numFmtId="0" fontId="30" fillId="0" borderId="0"/>
    <xf numFmtId="43" fontId="7" fillId="0" borderId="0" applyFont="0" applyFill="0" applyBorder="0" applyAlignment="0" applyProtection="0"/>
    <xf numFmtId="0" fontId="7" fillId="0" borderId="0"/>
    <xf numFmtId="0" fontId="7" fillId="0" borderId="0"/>
    <xf numFmtId="0" fontId="7" fillId="0" borderId="0"/>
    <xf numFmtId="0" fontId="32" fillId="0" borderId="0">
      <alignment vertical="top" wrapText="1"/>
    </xf>
    <xf numFmtId="165" fontId="32" fillId="0" borderId="0" applyFont="0" applyFill="0" applyBorder="0" applyAlignment="0" applyProtection="0"/>
    <xf numFmtId="0" fontId="6" fillId="0" borderId="0"/>
    <xf numFmtId="0" fontId="7" fillId="0" borderId="0"/>
    <xf numFmtId="0" fontId="3" fillId="0" borderId="0"/>
    <xf numFmtId="0" fontId="6" fillId="0" borderId="0"/>
    <xf numFmtId="0" fontId="32" fillId="0" borderId="0">
      <alignment vertical="top" wrapText="1"/>
    </xf>
    <xf numFmtId="0" fontId="32" fillId="0" borderId="0">
      <alignment vertical="top" wrapText="1"/>
    </xf>
    <xf numFmtId="0" fontId="6" fillId="0" borderId="0"/>
    <xf numFmtId="0" fontId="32" fillId="0" borderId="0">
      <alignment vertical="top" wrapText="1"/>
    </xf>
    <xf numFmtId="0" fontId="6" fillId="0" borderId="0"/>
    <xf numFmtId="0" fontId="6" fillId="0" borderId="0"/>
    <xf numFmtId="0" fontId="32" fillId="0" borderId="0">
      <alignment vertical="top" wrapText="1"/>
    </xf>
    <xf numFmtId="0" fontId="6" fillId="0" borderId="0"/>
    <xf numFmtId="0" fontId="7" fillId="0" borderId="0"/>
    <xf numFmtId="0" fontId="32" fillId="0" borderId="0">
      <alignment vertical="top" wrapText="1"/>
    </xf>
    <xf numFmtId="0" fontId="32" fillId="0" borderId="0">
      <alignment vertical="top" wrapText="1"/>
    </xf>
    <xf numFmtId="0" fontId="32" fillId="0" borderId="0">
      <alignment vertical="top" wrapText="1"/>
    </xf>
    <xf numFmtId="0" fontId="6" fillId="0" borderId="0"/>
    <xf numFmtId="0" fontId="6" fillId="0" borderId="0"/>
    <xf numFmtId="0" fontId="32" fillId="0" borderId="0">
      <alignment vertical="top" wrapText="1"/>
    </xf>
    <xf numFmtId="0" fontId="32" fillId="0" borderId="0">
      <alignment vertical="top" wrapText="1"/>
    </xf>
    <xf numFmtId="0" fontId="32" fillId="0" borderId="0">
      <alignment vertical="top" wrapText="1"/>
    </xf>
    <xf numFmtId="0" fontId="32" fillId="0" borderId="0">
      <alignment vertical="top" wrapText="1"/>
    </xf>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34" fillId="0" borderId="0"/>
    <xf numFmtId="0" fontId="7" fillId="0" borderId="0"/>
    <xf numFmtId="0" fontId="7" fillId="0" borderId="0"/>
    <xf numFmtId="0" fontId="7" fillId="0" borderId="0"/>
    <xf numFmtId="0" fontId="34" fillId="0" borderId="0"/>
    <xf numFmtId="0" fontId="7" fillId="0" borderId="0"/>
    <xf numFmtId="0" fontId="7" fillId="0" borderId="0"/>
    <xf numFmtId="0" fontId="6" fillId="0" borderId="0"/>
    <xf numFmtId="166" fontId="7" fillId="0" borderId="0" applyFont="0" applyFill="0" applyBorder="0" applyAlignment="0" applyProtection="0"/>
    <xf numFmtId="0" fontId="7" fillId="0" borderId="0"/>
    <xf numFmtId="44" fontId="6" fillId="0" borderId="0" applyFont="0" applyFill="0" applyBorder="0" applyAlignment="0" applyProtection="0"/>
    <xf numFmtId="0" fontId="10" fillId="0" borderId="0"/>
    <xf numFmtId="0" fontId="7" fillId="0" borderId="0"/>
    <xf numFmtId="0" fontId="35" fillId="0" borderId="0"/>
    <xf numFmtId="44" fontId="7" fillId="0" borderId="0" applyFill="0" applyBorder="0" applyAlignment="0" applyProtection="0"/>
    <xf numFmtId="0" fontId="7" fillId="0" borderId="0"/>
    <xf numFmtId="0" fontId="36" fillId="0" borderId="0"/>
    <xf numFmtId="0" fontId="18" fillId="0" borderId="0">
      <alignment horizontal="justify" vertical="top"/>
    </xf>
    <xf numFmtId="0" fontId="7" fillId="0" borderId="0"/>
    <xf numFmtId="0" fontId="37" fillId="0" borderId="0" applyAlignment="0">
      <alignment horizontal="justify" vertical="top"/>
      <protection locked="0"/>
    </xf>
    <xf numFmtId="0" fontId="7" fillId="0" borderId="0"/>
    <xf numFmtId="165" fontId="6" fillId="0" borderId="0" applyFont="0" applyFill="0" applyBorder="0" applyAlignment="0" applyProtection="0"/>
    <xf numFmtId="165" fontId="41" fillId="0" borderId="0" applyFont="0" applyFill="0" applyBorder="0" applyAlignment="0" applyProtection="0"/>
    <xf numFmtId="0" fontId="42" fillId="0" borderId="0"/>
    <xf numFmtId="0" fontId="41" fillId="0" borderId="0"/>
    <xf numFmtId="0" fontId="7" fillId="0" borderId="0"/>
    <xf numFmtId="0" fontId="43" fillId="0" borderId="0">
      <alignment vertical="top" wrapText="1"/>
    </xf>
    <xf numFmtId="0" fontId="41" fillId="0" borderId="0"/>
    <xf numFmtId="0" fontId="31" fillId="0" borderId="0"/>
    <xf numFmtId="169" fontId="48" fillId="0" borderId="0">
      <alignment horizontal="center"/>
    </xf>
    <xf numFmtId="4" fontId="44" fillId="0" borderId="0">
      <alignment horizontal="right" vertical="top"/>
    </xf>
    <xf numFmtId="167" fontId="35" fillId="0" borderId="0"/>
    <xf numFmtId="167" fontId="45" fillId="0" borderId="0"/>
    <xf numFmtId="168" fontId="45" fillId="0" borderId="0"/>
    <xf numFmtId="0" fontId="46" fillId="0" borderId="0"/>
    <xf numFmtId="0" fontId="47" fillId="0" borderId="0">
      <alignment horizontal="center"/>
    </xf>
    <xf numFmtId="0" fontId="47" fillId="0" borderId="0">
      <alignment horizontal="center" textRotation="90"/>
    </xf>
    <xf numFmtId="169" fontId="48" fillId="0" borderId="0">
      <alignment horizontal="center" textRotation="90"/>
    </xf>
    <xf numFmtId="4" fontId="49" fillId="0" borderId="0"/>
    <xf numFmtId="49" fontId="50" fillId="0" borderId="6">
      <alignment horizontal="center" vertical="center"/>
    </xf>
    <xf numFmtId="169" fontId="51" fillId="0" borderId="7"/>
    <xf numFmtId="0" fontId="35" fillId="0" borderId="0"/>
    <xf numFmtId="0" fontId="46" fillId="0" borderId="0"/>
    <xf numFmtId="0" fontId="35" fillId="0" borderId="0"/>
    <xf numFmtId="0" fontId="35" fillId="0" borderId="0"/>
    <xf numFmtId="0" fontId="35" fillId="0" borderId="0"/>
    <xf numFmtId="0" fontId="35" fillId="0" borderId="0"/>
    <xf numFmtId="0" fontId="35" fillId="0" borderId="0"/>
    <xf numFmtId="169" fontId="52" fillId="3" borderId="8"/>
    <xf numFmtId="0" fontId="53" fillId="0" borderId="0"/>
    <xf numFmtId="169" fontId="54" fillId="0" borderId="0"/>
    <xf numFmtId="170" fontId="53" fillId="0" borderId="0"/>
    <xf numFmtId="170" fontId="54" fillId="0" borderId="0"/>
    <xf numFmtId="49" fontId="55" fillId="0" borderId="0">
      <alignment vertical="center"/>
      <protection locked="0"/>
    </xf>
    <xf numFmtId="0" fontId="56" fillId="0" borderId="0"/>
    <xf numFmtId="0" fontId="35" fillId="0" borderId="0"/>
    <xf numFmtId="0" fontId="44" fillId="0" borderId="0">
      <alignment vertical="top" wrapText="1"/>
    </xf>
    <xf numFmtId="0" fontId="57" fillId="0" borderId="0"/>
    <xf numFmtId="4" fontId="50" fillId="0" borderId="0"/>
    <xf numFmtId="4" fontId="49" fillId="0" borderId="0"/>
    <xf numFmtId="4" fontId="58" fillId="0" borderId="0"/>
    <xf numFmtId="43" fontId="59" fillId="0" borderId="0" applyFont="0" applyFill="0" applyBorder="0" applyAlignment="0" applyProtection="0"/>
    <xf numFmtId="0" fontId="34" fillId="0" borderId="0"/>
    <xf numFmtId="171" fontId="8" fillId="4" borderId="9">
      <alignment vertical="center"/>
    </xf>
    <xf numFmtId="165" fontId="5" fillId="0" borderId="0" applyFont="0" applyFill="0" applyBorder="0" applyAlignment="0" applyProtection="0"/>
    <xf numFmtId="0" fontId="7" fillId="0" borderId="0"/>
    <xf numFmtId="0" fontId="2" fillId="0" borderId="0"/>
    <xf numFmtId="0" fontId="10" fillId="0" borderId="0">
      <protection locked="0"/>
    </xf>
    <xf numFmtId="0" fontId="60"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44" fontId="1" fillId="0" borderId="0" applyFont="0" applyFill="0" applyBorder="0" applyAlignment="0" applyProtection="0"/>
    <xf numFmtId="0" fontId="5" fillId="0" borderId="0"/>
    <xf numFmtId="165" fontId="1" fillId="0" borderId="0" applyFont="0" applyFill="0" applyBorder="0" applyAlignment="0" applyProtection="0"/>
    <xf numFmtId="0" fontId="7" fillId="0" borderId="0"/>
    <xf numFmtId="0" fontId="80" fillId="0" borderId="0"/>
    <xf numFmtId="0" fontId="1" fillId="0" borderId="0"/>
    <xf numFmtId="0" fontId="41" fillId="0" borderId="0"/>
    <xf numFmtId="43" fontId="1" fillId="0" borderId="0" applyFont="0" applyFill="0" applyBorder="0" applyAlignment="0" applyProtection="0"/>
  </cellStyleXfs>
  <cellXfs count="222">
    <xf numFmtId="0" fontId="0" fillId="0" borderId="0" xfId="0"/>
    <xf numFmtId="0" fontId="7" fillId="0" borderId="0" xfId="47"/>
    <xf numFmtId="4" fontId="12" fillId="0" borderId="0" xfId="47" applyNumberFormat="1" applyFont="1" applyAlignment="1">
      <alignment horizontal="right"/>
    </xf>
    <xf numFmtId="49" fontId="4" fillId="0" borderId="0" xfId="47" applyNumberFormat="1" applyFont="1" applyAlignment="1">
      <alignment horizontal="justify" vertical="center" wrapText="1"/>
    </xf>
    <xf numFmtId="4" fontId="22" fillId="0" borderId="0" xfId="47" applyNumberFormat="1" applyFont="1" applyAlignment="1">
      <alignment horizontal="right"/>
    </xf>
    <xf numFmtId="0" fontId="8" fillId="0" borderId="0" xfId="47" applyFont="1" applyAlignment="1">
      <alignment horizontal="left" vertical="center"/>
    </xf>
    <xf numFmtId="4" fontId="13" fillId="0" borderId="0" xfId="47" applyNumberFormat="1" applyFont="1" applyAlignment="1">
      <alignment horizontal="right"/>
    </xf>
    <xf numFmtId="49" fontId="15" fillId="0" borderId="0" xfId="47" applyNumberFormat="1" applyFont="1" applyAlignment="1">
      <alignment vertical="center"/>
    </xf>
    <xf numFmtId="49" fontId="12" fillId="0" borderId="0" xfId="47" applyNumberFormat="1" applyFont="1" applyAlignment="1">
      <alignment horizontal="center"/>
    </xf>
    <xf numFmtId="49" fontId="8" fillId="0" borderId="0" xfId="47" applyNumberFormat="1" applyFont="1" applyAlignment="1">
      <alignment horizontal="center" vertical="center"/>
    </xf>
    <xf numFmtId="49" fontId="22" fillId="0" borderId="0" xfId="47" applyNumberFormat="1" applyFont="1" applyAlignment="1">
      <alignment horizontal="center"/>
    </xf>
    <xf numFmtId="4" fontId="22" fillId="0" borderId="0" xfId="47" applyNumberFormat="1" applyFont="1" applyAlignment="1" applyProtection="1">
      <alignment horizontal="right"/>
      <protection locked="0"/>
    </xf>
    <xf numFmtId="49" fontId="4" fillId="0" borderId="0" xfId="47" applyNumberFormat="1" applyFont="1" applyAlignment="1">
      <alignment horizontal="center" vertical="center"/>
    </xf>
    <xf numFmtId="49" fontId="23" fillId="0" borderId="0" xfId="47" applyNumberFormat="1" applyFont="1" applyAlignment="1">
      <alignment horizontal="center"/>
    </xf>
    <xf numFmtId="4" fontId="12" fillId="0" borderId="0" xfId="47" applyNumberFormat="1" applyFont="1" applyAlignment="1" applyProtection="1">
      <alignment horizontal="right"/>
      <protection locked="0"/>
    </xf>
    <xf numFmtId="4" fontId="20" fillId="0" borderId="0" xfId="47" applyNumberFormat="1" applyFont="1" applyAlignment="1">
      <alignment horizontal="right"/>
    </xf>
    <xf numFmtId="4" fontId="28" fillId="0" borderId="0" xfId="47" applyNumberFormat="1" applyFont="1" applyAlignment="1">
      <alignment horizontal="right"/>
    </xf>
    <xf numFmtId="4" fontId="24" fillId="0" borderId="0" xfId="47" applyNumberFormat="1" applyFont="1" applyAlignment="1">
      <alignment horizontal="right"/>
    </xf>
    <xf numFmtId="49" fontId="21" fillId="0" borderId="0" xfId="47" applyNumberFormat="1" applyFont="1" applyAlignment="1">
      <alignment vertical="center"/>
    </xf>
    <xf numFmtId="0" fontId="4" fillId="0" borderId="0" xfId="47" applyFont="1" applyAlignment="1">
      <alignment horizontal="justify" vertical="top" wrapText="1"/>
    </xf>
    <xf numFmtId="49" fontId="19" fillId="0" borderId="0" xfId="47" applyNumberFormat="1" applyFont="1" applyAlignment="1">
      <alignment horizontal="center"/>
    </xf>
    <xf numFmtId="0" fontId="12" fillId="0" borderId="0" xfId="47" applyFont="1" applyAlignment="1">
      <alignment horizontal="center"/>
    </xf>
    <xf numFmtId="4" fontId="12" fillId="0" borderId="0" xfId="47" applyNumberFormat="1" applyFont="1" applyAlignment="1">
      <alignment horizontal="center"/>
    </xf>
    <xf numFmtId="0" fontId="15" fillId="0" borderId="0" xfId="47" applyFont="1" applyAlignment="1">
      <alignment horizontal="justify" vertical="top" wrapText="1"/>
    </xf>
    <xf numFmtId="49" fontId="12" fillId="0" borderId="0" xfId="47" applyNumberFormat="1" applyFont="1" applyAlignment="1">
      <alignment horizontal="center" vertical="top"/>
    </xf>
    <xf numFmtId="0" fontId="8" fillId="0" borderId="0" xfId="47" applyFont="1" applyAlignment="1">
      <alignment horizontal="justify" vertical="top" wrapText="1"/>
    </xf>
    <xf numFmtId="0" fontId="11" fillId="0" borderId="0" xfId="47" applyFont="1" applyAlignment="1">
      <alignment horizontal="justify" vertical="top" wrapText="1"/>
    </xf>
    <xf numFmtId="0" fontId="0" fillId="0" borderId="0" xfId="0" applyAlignment="1">
      <alignment horizontal="justify" vertical="top" wrapText="1"/>
    </xf>
    <xf numFmtId="0" fontId="7" fillId="0" borderId="0" xfId="47" applyAlignment="1">
      <alignment horizontal="justify" vertical="top" wrapText="1"/>
    </xf>
    <xf numFmtId="49" fontId="19" fillId="0" borderId="0" xfId="47" applyNumberFormat="1" applyFont="1" applyAlignment="1">
      <alignment horizontal="justify" vertical="center" wrapText="1"/>
    </xf>
    <xf numFmtId="4" fontId="13" fillId="0" borderId="0" xfId="47" applyNumberFormat="1" applyFont="1"/>
    <xf numFmtId="4" fontId="13" fillId="0" borderId="0" xfId="47" applyNumberFormat="1" applyFont="1" applyProtection="1">
      <protection locked="0"/>
    </xf>
    <xf numFmtId="49" fontId="17" fillId="0" borderId="0" xfId="47" applyNumberFormat="1" applyFont="1" applyAlignment="1">
      <alignment horizontal="center" vertical="center"/>
    </xf>
    <xf numFmtId="0" fontId="15" fillId="0" borderId="0" xfId="47" applyFont="1" applyAlignment="1">
      <alignment horizontal="center" vertical="top" wrapText="1"/>
    </xf>
    <xf numFmtId="49" fontId="17" fillId="0" borderId="0" xfId="47" applyNumberFormat="1" applyFont="1" applyAlignment="1">
      <alignment horizontal="center" vertical="top"/>
    </xf>
    <xf numFmtId="49" fontId="25" fillId="0" borderId="0" xfId="47" applyNumberFormat="1" applyFont="1" applyAlignment="1">
      <alignment horizontal="center" vertical="top"/>
    </xf>
    <xf numFmtId="49" fontId="25" fillId="0" borderId="0" xfId="47" applyNumberFormat="1" applyFont="1" applyAlignment="1">
      <alignment horizontal="center" vertical="center"/>
    </xf>
    <xf numFmtId="49" fontId="19" fillId="0" borderId="0" xfId="47" applyNumberFormat="1" applyFont="1" applyAlignment="1">
      <alignment horizontal="center" vertical="center"/>
    </xf>
    <xf numFmtId="0" fontId="9" fillId="0" borderId="0" xfId="47" applyFont="1" applyAlignment="1">
      <alignment horizontal="center" vertical="top" wrapText="1"/>
    </xf>
    <xf numFmtId="0" fontId="12" fillId="0" borderId="0" xfId="47" applyFont="1" applyAlignment="1">
      <alignment horizontal="center" vertical="top" wrapText="1"/>
    </xf>
    <xf numFmtId="49" fontId="9" fillId="0" borderId="0" xfId="47" applyNumberFormat="1" applyFont="1" applyAlignment="1">
      <alignment horizontal="center" vertical="top"/>
    </xf>
    <xf numFmtId="0" fontId="8" fillId="0" borderId="0" xfId="47" applyFont="1" applyAlignment="1">
      <alignment horizontal="center" vertical="top" wrapText="1"/>
    </xf>
    <xf numFmtId="49" fontId="4" fillId="0" borderId="0" xfId="2" applyNumberFormat="1" applyFont="1" applyAlignment="1">
      <alignment horizontal="center" vertical="top" wrapText="1"/>
    </xf>
    <xf numFmtId="0" fontId="0" fillId="0" borderId="0" xfId="0" applyAlignment="1">
      <alignment horizontal="center"/>
    </xf>
    <xf numFmtId="49" fontId="11" fillId="0" borderId="0" xfId="47" applyNumberFormat="1" applyFont="1" applyAlignment="1">
      <alignment vertical="center"/>
    </xf>
    <xf numFmtId="49" fontId="7" fillId="0" borderId="0" xfId="47" applyNumberFormat="1" applyAlignment="1">
      <alignment horizontal="justify" vertical="top" wrapText="1"/>
    </xf>
    <xf numFmtId="49" fontId="4" fillId="0" borderId="0" xfId="47" applyNumberFormat="1" applyFont="1" applyAlignment="1">
      <alignment horizontal="justify" vertical="top" wrapText="1"/>
    </xf>
    <xf numFmtId="0" fontId="7" fillId="0" borderId="0" xfId="47" applyAlignment="1" applyProtection="1">
      <alignment horizontal="justify" vertical="top" wrapText="1"/>
      <protection locked="0"/>
    </xf>
    <xf numFmtId="0" fontId="3" fillId="0" borderId="0" xfId="0" applyFont="1"/>
    <xf numFmtId="0" fontId="21" fillId="0" borderId="0" xfId="47" applyFont="1" applyAlignment="1">
      <alignment horizontal="justify" vertical="top" wrapText="1"/>
    </xf>
    <xf numFmtId="4" fontId="19" fillId="0" borderId="0" xfId="47" applyNumberFormat="1" applyFont="1" applyAlignment="1">
      <alignment horizontal="right"/>
    </xf>
    <xf numFmtId="49" fontId="40" fillId="0" borderId="0" xfId="47" applyNumberFormat="1" applyFont="1" applyAlignment="1">
      <alignment horizontal="center" vertical="center"/>
    </xf>
    <xf numFmtId="49" fontId="40" fillId="0" borderId="0" xfId="47" applyNumberFormat="1" applyFont="1" applyAlignment="1">
      <alignment horizontal="justify" vertical="center" wrapText="1"/>
    </xf>
    <xf numFmtId="49" fontId="19" fillId="0" borderId="0" xfId="47" applyNumberFormat="1" applyFont="1" applyAlignment="1">
      <alignment horizontal="left" vertical="center" wrapText="1"/>
    </xf>
    <xf numFmtId="49" fontId="19" fillId="0" borderId="0" xfId="47" applyNumberFormat="1" applyFont="1" applyAlignment="1">
      <alignment horizontal="left" vertical="center"/>
    </xf>
    <xf numFmtId="0" fontId="19" fillId="0" borderId="0" xfId="47" applyFont="1" applyAlignment="1">
      <alignment horizontal="left" vertical="center"/>
    </xf>
    <xf numFmtId="49" fontId="40" fillId="0" borderId="0" xfId="47" applyNumberFormat="1" applyFont="1" applyAlignment="1">
      <alignment horizontal="left" vertical="center"/>
    </xf>
    <xf numFmtId="4" fontId="15" fillId="0" borderId="0" xfId="47" applyNumberFormat="1" applyFont="1" applyAlignment="1">
      <alignment horizontal="right" vertical="center"/>
    </xf>
    <xf numFmtId="4" fontId="15" fillId="0" borderId="0" xfId="47" applyNumberFormat="1" applyFont="1" applyAlignment="1">
      <alignment horizontal="justify" vertical="top" wrapText="1"/>
    </xf>
    <xf numFmtId="4" fontId="8" fillId="0" borderId="0" xfId="47" applyNumberFormat="1" applyFont="1" applyAlignment="1">
      <alignment horizontal="justify" vertical="top" wrapText="1"/>
    </xf>
    <xf numFmtId="4" fontId="0" fillId="0" borderId="0" xfId="0" applyNumberFormat="1"/>
    <xf numFmtId="49" fontId="12" fillId="0" borderId="10" xfId="47" applyNumberFormat="1" applyFont="1" applyBorder="1" applyAlignment="1">
      <alignment horizontal="center"/>
    </xf>
    <xf numFmtId="0" fontId="11" fillId="0" borderId="0" xfId="2" applyFont="1" applyAlignment="1">
      <alignment horizontal="justify" vertical="top" wrapText="1"/>
    </xf>
    <xf numFmtId="49" fontId="15" fillId="0" borderId="0" xfId="47" applyNumberFormat="1" applyFont="1" applyAlignment="1">
      <alignment horizontal="center" vertical="center"/>
    </xf>
    <xf numFmtId="0" fontId="0" fillId="0" borderId="0" xfId="0" applyAlignment="1">
      <alignment horizontal="justify" wrapText="1"/>
    </xf>
    <xf numFmtId="4" fontId="12" fillId="0" borderId="10" xfId="47" applyNumberFormat="1" applyFont="1" applyBorder="1" applyAlignment="1">
      <alignment horizontal="center"/>
    </xf>
    <xf numFmtId="4" fontId="0" fillId="0" borderId="0" xfId="0" applyNumberFormat="1" applyAlignment="1">
      <alignment horizontal="right"/>
    </xf>
    <xf numFmtId="172" fontId="0" fillId="0" borderId="0" xfId="0" applyNumberFormat="1" applyAlignment="1">
      <alignment horizontal="right"/>
    </xf>
    <xf numFmtId="0" fontId="0" fillId="0" borderId="0" xfId="0" applyAlignment="1">
      <alignment horizontal="center" vertical="top" wrapText="1"/>
    </xf>
    <xf numFmtId="0" fontId="0" fillId="0" borderId="0" xfId="0" applyAlignment="1">
      <alignment horizontal="center" wrapText="1"/>
    </xf>
    <xf numFmtId="4" fontId="12" fillId="0" borderId="0" xfId="47" applyNumberFormat="1" applyFont="1" applyAlignment="1">
      <alignment horizontal="center" vertical="center"/>
    </xf>
    <xf numFmtId="4" fontId="22" fillId="0" borderId="0" xfId="47" applyNumberFormat="1" applyFont="1" applyAlignment="1">
      <alignment horizontal="center"/>
    </xf>
    <xf numFmtId="4" fontId="22" fillId="0" borderId="0" xfId="47" applyNumberFormat="1" applyFont="1" applyAlignment="1">
      <alignment horizontal="center" vertical="center"/>
    </xf>
    <xf numFmtId="4" fontId="13" fillId="0" borderId="0" xfId="47" applyNumberFormat="1" applyFont="1" applyAlignment="1">
      <alignment horizontal="center"/>
    </xf>
    <xf numFmtId="4" fontId="0" fillId="0" borderId="0" xfId="0" applyNumberFormat="1" applyAlignment="1">
      <alignment horizontal="center" wrapText="1"/>
    </xf>
    <xf numFmtId="0" fontId="4" fillId="0" borderId="0" xfId="0" applyFont="1" applyAlignment="1">
      <alignment horizontal="center"/>
    </xf>
    <xf numFmtId="4" fontId="0" fillId="0" borderId="0" xfId="0" applyNumberFormat="1" applyAlignment="1">
      <alignment horizontal="center"/>
    </xf>
    <xf numFmtId="4" fontId="4" fillId="0" borderId="0" xfId="0" applyNumberFormat="1" applyFont="1" applyAlignment="1">
      <alignment horizontal="center"/>
    </xf>
    <xf numFmtId="4" fontId="19" fillId="0" borderId="0" xfId="47" applyNumberFormat="1" applyFont="1" applyAlignment="1">
      <alignment horizontal="center" vertical="center"/>
    </xf>
    <xf numFmtId="4" fontId="19" fillId="0" borderId="0" xfId="47" applyNumberFormat="1" applyFont="1" applyAlignment="1">
      <alignment horizontal="center"/>
    </xf>
    <xf numFmtId="0" fontId="0" fillId="0" borderId="10" xfId="0" applyBorder="1" applyAlignment="1">
      <alignment horizontal="center"/>
    </xf>
    <xf numFmtId="4" fontId="0" fillId="0" borderId="10" xfId="0" applyNumberFormat="1" applyBorder="1" applyAlignment="1">
      <alignment horizontal="center"/>
    </xf>
    <xf numFmtId="4" fontId="0" fillId="0" borderId="10" xfId="0" applyNumberFormat="1" applyBorder="1" applyAlignment="1">
      <alignment horizontal="right"/>
    </xf>
    <xf numFmtId="172" fontId="0" fillId="0" borderId="10" xfId="0" applyNumberFormat="1" applyBorder="1" applyAlignment="1">
      <alignment horizontal="right"/>
    </xf>
    <xf numFmtId="0" fontId="0" fillId="0" borderId="10" xfId="0" applyBorder="1" applyAlignment="1">
      <alignment horizontal="center" wrapText="1"/>
    </xf>
    <xf numFmtId="4" fontId="0" fillId="0" borderId="10" xfId="0" applyNumberFormat="1" applyBorder="1" applyAlignment="1">
      <alignment horizontal="center" wrapText="1"/>
    </xf>
    <xf numFmtId="0" fontId="61" fillId="0" borderId="0" xfId="59" applyFont="1"/>
    <xf numFmtId="0" fontId="62" fillId="0" borderId="0" xfId="59" applyFont="1"/>
    <xf numFmtId="0" fontId="7" fillId="0" borderId="0" xfId="59"/>
    <xf numFmtId="0" fontId="63" fillId="0" borderId="0" xfId="59" applyFont="1" applyAlignment="1">
      <alignment vertical="center"/>
    </xf>
    <xf numFmtId="0" fontId="62" fillId="0" borderId="0" xfId="59" applyFont="1" applyAlignment="1">
      <alignment vertical="center"/>
    </xf>
    <xf numFmtId="0" fontId="64" fillId="0" borderId="0" xfId="59" applyFont="1" applyAlignment="1">
      <alignment vertical="center"/>
    </xf>
    <xf numFmtId="0" fontId="65" fillId="0" borderId="0" xfId="59" applyFont="1" applyAlignment="1">
      <alignment vertical="center"/>
    </xf>
    <xf numFmtId="0" fontId="62" fillId="0" borderId="0" xfId="59" applyFont="1" applyAlignment="1">
      <alignment vertical="top" wrapText="1"/>
    </xf>
    <xf numFmtId="0" fontId="66" fillId="0" borderId="0" xfId="59" applyFont="1" applyAlignment="1">
      <alignment vertical="center"/>
    </xf>
    <xf numFmtId="0" fontId="67" fillId="0" borderId="0" xfId="59" applyFont="1" applyAlignment="1">
      <alignment vertical="center"/>
    </xf>
    <xf numFmtId="0" fontId="69" fillId="0" borderId="0" xfId="59" applyFont="1" applyAlignment="1">
      <alignment vertical="center"/>
    </xf>
    <xf numFmtId="0" fontId="63" fillId="0" borderId="0" xfId="59" applyFont="1" applyAlignment="1">
      <alignment horizontal="left" vertical="center"/>
    </xf>
    <xf numFmtId="0" fontId="70" fillId="0" borderId="0" xfId="59" applyFont="1" applyAlignment="1">
      <alignment horizontal="left" vertical="center"/>
    </xf>
    <xf numFmtId="0" fontId="71" fillId="0" borderId="0" xfId="0" applyFont="1" applyAlignment="1">
      <alignment vertical="center"/>
    </xf>
    <xf numFmtId="0" fontId="72" fillId="0" borderId="0" xfId="59" applyFont="1"/>
    <xf numFmtId="0" fontId="73" fillId="0" borderId="0" xfId="59" applyFont="1"/>
    <xf numFmtId="0" fontId="12" fillId="0" borderId="0" xfId="59" applyFont="1" applyAlignment="1">
      <alignment vertical="top"/>
    </xf>
    <xf numFmtId="0" fontId="12" fillId="0" borderId="0" xfId="59" applyFont="1" applyAlignment="1">
      <alignment vertical="top" wrapText="1"/>
    </xf>
    <xf numFmtId="0" fontId="12" fillId="0" borderId="0" xfId="59" applyFont="1" applyAlignment="1">
      <alignment horizontal="center"/>
    </xf>
    <xf numFmtId="4" fontId="12" fillId="0" borderId="0" xfId="59" applyNumberFormat="1" applyFont="1"/>
    <xf numFmtId="172" fontId="12" fillId="0" borderId="0" xfId="59" applyNumberFormat="1" applyFont="1"/>
    <xf numFmtId="49" fontId="0" fillId="0" borderId="0" xfId="0" applyNumberFormat="1" applyAlignment="1">
      <alignment horizontal="justify" wrapText="1"/>
    </xf>
    <xf numFmtId="0" fontId="24" fillId="0" borderId="0" xfId="47" applyFont="1" applyAlignment="1">
      <alignment horizontal="center" vertical="top" wrapText="1"/>
    </xf>
    <xf numFmtId="0" fontId="12" fillId="0" borderId="0" xfId="27" applyFont="1" applyAlignment="1">
      <alignment horizontal="justify" vertical="top" wrapText="1"/>
    </xf>
    <xf numFmtId="0" fontId="31" fillId="0" borderId="0" xfId="14" applyFont="1" applyAlignment="1">
      <alignment horizontal="center" wrapText="1"/>
    </xf>
    <xf numFmtId="4" fontId="12" fillId="0" borderId="0" xfId="27" applyNumberFormat="1" applyFont="1" applyAlignment="1">
      <alignment horizontal="right" wrapText="1"/>
    </xf>
    <xf numFmtId="4" fontId="31" fillId="0" borderId="0" xfId="14" applyNumberFormat="1" applyFont="1" applyAlignment="1" applyProtection="1">
      <alignment horizontal="right" wrapText="1"/>
      <protection locked="0"/>
    </xf>
    <xf numFmtId="4" fontId="31" fillId="0" borderId="0" xfId="12" applyNumberFormat="1" applyFont="1" applyAlignment="1">
      <alignment horizontal="right" wrapText="1"/>
    </xf>
    <xf numFmtId="2" fontId="0" fillId="0" borderId="10" xfId="0" applyNumberFormat="1" applyBorder="1" applyAlignment="1">
      <alignment horizontal="right"/>
    </xf>
    <xf numFmtId="2" fontId="0" fillId="0" borderId="0" xfId="0" applyNumberFormat="1" applyAlignment="1">
      <alignment horizontal="center"/>
    </xf>
    <xf numFmtId="2" fontId="12" fillId="0" borderId="0" xfId="47" applyNumberFormat="1" applyFont="1" applyAlignment="1">
      <alignment horizontal="center"/>
    </xf>
    <xf numFmtId="2" fontId="0" fillId="0" borderId="0" xfId="0" applyNumberFormat="1"/>
    <xf numFmtId="2" fontId="12" fillId="0" borderId="0" xfId="47" applyNumberFormat="1" applyFont="1" applyAlignment="1" applyProtection="1">
      <alignment horizontal="right"/>
      <protection locked="0"/>
    </xf>
    <xf numFmtId="0" fontId="75" fillId="0" borderId="0" xfId="59" applyFont="1"/>
    <xf numFmtId="0" fontId="62" fillId="2" borderId="13" xfId="59" applyFont="1" applyFill="1" applyBorder="1"/>
    <xf numFmtId="0" fontId="62" fillId="2" borderId="14" xfId="59" applyFont="1" applyFill="1" applyBorder="1"/>
    <xf numFmtId="4" fontId="12" fillId="2" borderId="2" xfId="47" applyNumberFormat="1" applyFont="1" applyFill="1" applyBorder="1" applyAlignment="1">
      <alignment horizontal="center" vertical="center"/>
    </xf>
    <xf numFmtId="4" fontId="13" fillId="2" borderId="2" xfId="47" applyNumberFormat="1" applyFont="1" applyFill="1" applyBorder="1" applyAlignment="1">
      <alignment horizontal="right"/>
    </xf>
    <xf numFmtId="0" fontId="19" fillId="2" borderId="2" xfId="47" applyFont="1" applyFill="1" applyBorder="1" applyAlignment="1">
      <alignment horizontal="center" vertical="center" wrapText="1"/>
    </xf>
    <xf numFmtId="49" fontId="19" fillId="2" borderId="2" xfId="47" applyNumberFormat="1" applyFont="1" applyFill="1" applyBorder="1" applyAlignment="1">
      <alignment horizontal="justify" vertical="center" wrapText="1"/>
    </xf>
    <xf numFmtId="0" fontId="10" fillId="2" borderId="0" xfId="47" applyFont="1" applyFill="1" applyAlignment="1">
      <alignment horizontal="center"/>
    </xf>
    <xf numFmtId="1" fontId="7" fillId="2" borderId="0" xfId="47" applyNumberFormat="1" applyFill="1" applyAlignment="1">
      <alignment horizontal="center"/>
    </xf>
    <xf numFmtId="4" fontId="7" fillId="2" borderId="0" xfId="47" applyNumberFormat="1" applyFill="1" applyAlignment="1">
      <alignment horizontal="right"/>
    </xf>
    <xf numFmtId="4" fontId="7" fillId="2" borderId="0" xfId="8" applyNumberFormat="1" applyFont="1" applyFill="1" applyBorder="1" applyAlignment="1" applyProtection="1">
      <alignment horizontal="right"/>
    </xf>
    <xf numFmtId="0" fontId="19" fillId="5" borderId="1" xfId="6" applyNumberFormat="1" applyFont="1" applyFill="1" applyBorder="1" applyAlignment="1" applyProtection="1">
      <alignment horizontal="justify" vertical="center" wrapText="1"/>
    </xf>
    <xf numFmtId="0" fontId="7" fillId="5" borderId="1" xfId="47" applyFill="1" applyBorder="1" applyAlignment="1">
      <alignment horizontal="center"/>
    </xf>
    <xf numFmtId="4" fontId="13" fillId="5" borderId="1" xfId="36" applyNumberFormat="1" applyFont="1" applyFill="1" applyBorder="1" applyAlignment="1">
      <alignment horizontal="center"/>
    </xf>
    <xf numFmtId="4" fontId="13" fillId="5" borderId="1" xfId="36" applyNumberFormat="1" applyFont="1" applyFill="1" applyBorder="1" applyAlignment="1" applyProtection="1">
      <alignment horizontal="right"/>
      <protection locked="0"/>
    </xf>
    <xf numFmtId="4" fontId="13" fillId="5" borderId="1" xfId="36" applyNumberFormat="1" applyFont="1" applyFill="1" applyBorder="1" applyAlignment="1">
      <alignment horizontal="right"/>
    </xf>
    <xf numFmtId="49" fontId="19" fillId="2" borderId="2" xfId="47" applyNumberFormat="1" applyFont="1" applyFill="1" applyBorder="1" applyAlignment="1">
      <alignment horizontal="justify" vertical="top" wrapText="1"/>
    </xf>
    <xf numFmtId="49" fontId="19" fillId="2" borderId="2" xfId="47" applyNumberFormat="1" applyFont="1" applyFill="1" applyBorder="1" applyAlignment="1">
      <alignment horizontal="center" vertical="top"/>
    </xf>
    <xf numFmtId="49" fontId="12" fillId="2" borderId="2" xfId="47" applyNumberFormat="1" applyFont="1" applyFill="1" applyBorder="1" applyAlignment="1">
      <alignment horizontal="center"/>
    </xf>
    <xf numFmtId="4" fontId="12" fillId="2" borderId="2" xfId="47" applyNumberFormat="1" applyFont="1" applyFill="1" applyBorder="1" applyAlignment="1">
      <alignment horizontal="right"/>
    </xf>
    <xf numFmtId="49" fontId="19" fillId="5" borderId="0" xfId="47" applyNumberFormat="1" applyFont="1" applyFill="1" applyAlignment="1">
      <alignment horizontal="justify" vertical="center" wrapText="1"/>
    </xf>
    <xf numFmtId="49" fontId="12" fillId="5" borderId="0" xfId="47" applyNumberFormat="1" applyFont="1" applyFill="1" applyAlignment="1">
      <alignment horizontal="center"/>
    </xf>
    <xf numFmtId="4" fontId="13" fillId="5" borderId="0" xfId="47" applyNumberFormat="1" applyFont="1" applyFill="1" applyAlignment="1">
      <alignment horizontal="center"/>
    </xf>
    <xf numFmtId="4" fontId="13" fillId="5" borderId="0" xfId="47" applyNumberFormat="1" applyFont="1" applyFill="1" applyProtection="1">
      <protection locked="0"/>
    </xf>
    <xf numFmtId="4" fontId="13" fillId="5" borderId="0" xfId="47" applyNumberFormat="1" applyFont="1" applyFill="1"/>
    <xf numFmtId="49" fontId="39" fillId="5" borderId="0" xfId="47" applyNumberFormat="1" applyFont="1" applyFill="1" applyAlignment="1">
      <alignment horizontal="center" vertical="center"/>
    </xf>
    <xf numFmtId="49" fontId="39" fillId="5" borderId="0" xfId="47" applyNumberFormat="1" applyFont="1" applyFill="1" applyAlignment="1">
      <alignment horizontal="left" vertical="center"/>
    </xf>
    <xf numFmtId="49" fontId="19" fillId="5" borderId="0" xfId="47" applyNumberFormat="1" applyFont="1" applyFill="1" applyAlignment="1">
      <alignment horizontal="center" vertical="center"/>
    </xf>
    <xf numFmtId="4" fontId="19" fillId="5" borderId="0" xfId="47" applyNumberFormat="1" applyFont="1" applyFill="1" applyAlignment="1">
      <alignment horizontal="center" vertical="center"/>
    </xf>
    <xf numFmtId="4" fontId="39" fillId="5" borderId="0" xfId="47" applyNumberFormat="1" applyFont="1" applyFill="1" applyAlignment="1">
      <alignment horizontal="right" vertical="center"/>
    </xf>
    <xf numFmtId="0" fontId="76" fillId="0" borderId="0" xfId="59" applyFont="1" applyAlignment="1">
      <alignment vertical="top"/>
    </xf>
    <xf numFmtId="0" fontId="77" fillId="2" borderId="0" xfId="59" applyFont="1" applyFill="1" applyAlignment="1">
      <alignment vertical="top" wrapText="1"/>
    </xf>
    <xf numFmtId="0" fontId="76" fillId="0" borderId="0" xfId="59" applyFont="1" applyAlignment="1">
      <alignment horizontal="right"/>
    </xf>
    <xf numFmtId="4" fontId="76" fillId="0" borderId="0" xfId="59" applyNumberFormat="1" applyFont="1" applyAlignment="1">
      <alignment horizontal="right"/>
    </xf>
    <xf numFmtId="172" fontId="76" fillId="0" borderId="0" xfId="59" applyNumberFormat="1" applyFont="1" applyAlignment="1">
      <alignment horizontal="right"/>
    </xf>
    <xf numFmtId="0" fontId="76" fillId="0" borderId="0" xfId="59" applyFont="1" applyAlignment="1">
      <alignment vertical="top" wrapText="1"/>
    </xf>
    <xf numFmtId="0" fontId="77" fillId="2" borderId="11" xfId="59" applyFont="1" applyFill="1" applyBorder="1" applyAlignment="1">
      <alignment vertical="top" wrapText="1"/>
    </xf>
    <xf numFmtId="0" fontId="76" fillId="2" borderId="11" xfId="59" applyFont="1" applyFill="1" applyBorder="1" applyAlignment="1">
      <alignment horizontal="right"/>
    </xf>
    <xf numFmtId="4" fontId="76" fillId="2" borderId="11" xfId="59" applyNumberFormat="1" applyFont="1" applyFill="1" applyBorder="1" applyAlignment="1">
      <alignment horizontal="right"/>
    </xf>
    <xf numFmtId="172" fontId="77" fillId="2" borderId="11" xfId="59" applyNumberFormat="1" applyFont="1" applyFill="1" applyBorder="1" applyAlignment="1">
      <alignment horizontal="right"/>
    </xf>
    <xf numFmtId="0" fontId="76" fillId="0" borderId="0" xfId="59" applyFont="1" applyAlignment="1">
      <alignment horizontal="left" vertical="top"/>
    </xf>
    <xf numFmtId="4" fontId="76" fillId="0" borderId="0" xfId="59" applyNumberFormat="1" applyFont="1" applyAlignment="1">
      <alignment vertical="top" wrapText="1"/>
    </xf>
    <xf numFmtId="172" fontId="77" fillId="0" borderId="0" xfId="59" applyNumberFormat="1" applyFont="1" applyAlignment="1">
      <alignment horizontal="right" vertical="top"/>
    </xf>
    <xf numFmtId="49" fontId="26" fillId="5" borderId="3" xfId="47" applyNumberFormat="1" applyFont="1" applyFill="1" applyBorder="1" applyAlignment="1">
      <alignment horizontal="left" vertical="center"/>
    </xf>
    <xf numFmtId="49" fontId="38" fillId="5" borderId="5" xfId="47" applyNumberFormat="1" applyFont="1" applyFill="1" applyBorder="1" applyAlignment="1">
      <alignment horizontal="justify" vertical="center" wrapText="1"/>
    </xf>
    <xf numFmtId="49" fontId="27" fillId="5" borderId="5" xfId="47" applyNumberFormat="1" applyFont="1" applyFill="1" applyBorder="1" applyAlignment="1">
      <alignment horizontal="center" vertical="center"/>
    </xf>
    <xf numFmtId="4" fontId="27" fillId="5" borderId="5" xfId="47" applyNumberFormat="1" applyFont="1" applyFill="1" applyBorder="1" applyAlignment="1">
      <alignment horizontal="center" vertical="center"/>
    </xf>
    <xf numFmtId="4" fontId="27" fillId="5" borderId="5" xfId="47" applyNumberFormat="1" applyFont="1" applyFill="1" applyBorder="1" applyAlignment="1" applyProtection="1">
      <alignment horizontal="right"/>
      <protection locked="0"/>
    </xf>
    <xf numFmtId="4" fontId="27" fillId="5" borderId="4" xfId="47" applyNumberFormat="1" applyFont="1" applyFill="1" applyBorder="1" applyAlignment="1">
      <alignment horizontal="right"/>
    </xf>
    <xf numFmtId="0" fontId="63" fillId="2" borderId="12" xfId="59" applyFont="1" applyFill="1" applyBorder="1" applyAlignment="1">
      <alignment vertical="center"/>
    </xf>
    <xf numFmtId="0" fontId="0" fillId="0" borderId="0" xfId="0" applyAlignment="1">
      <alignment vertical="top"/>
    </xf>
    <xf numFmtId="0" fontId="7" fillId="0" borderId="0" xfId="47" applyAlignment="1">
      <alignment horizontal="left" vertical="top" wrapText="1"/>
    </xf>
    <xf numFmtId="0" fontId="7" fillId="0" borderId="0" xfId="47" applyAlignment="1">
      <alignment horizontal="justify" vertical="top"/>
    </xf>
    <xf numFmtId="4" fontId="12" fillId="0" borderId="10" xfId="47" applyNumberFormat="1" applyFont="1" applyBorder="1" applyAlignment="1" applyProtection="1">
      <alignment horizontal="right"/>
      <protection locked="0"/>
    </xf>
    <xf numFmtId="4" fontId="12" fillId="0" borderId="10" xfId="47" applyNumberFormat="1" applyFont="1" applyBorder="1" applyAlignment="1">
      <alignment horizontal="right"/>
    </xf>
    <xf numFmtId="0" fontId="7" fillId="0" borderId="0" xfId="0" applyFont="1" applyAlignment="1">
      <alignment horizontal="justify" vertical="top" wrapText="1"/>
    </xf>
    <xf numFmtId="49" fontId="0" fillId="0" borderId="0" xfId="0" applyNumberFormat="1" applyAlignment="1">
      <alignment vertical="top" wrapText="1"/>
    </xf>
    <xf numFmtId="0" fontId="7" fillId="0" borderId="10" xfId="0" applyFont="1" applyBorder="1" applyAlignment="1">
      <alignment horizontal="center"/>
    </xf>
    <xf numFmtId="4" fontId="7" fillId="0" borderId="10" xfId="63" applyNumberFormat="1" applyFont="1" applyBorder="1" applyAlignment="1">
      <alignment horizontal="center"/>
    </xf>
    <xf numFmtId="4" fontId="7" fillId="0" borderId="10" xfId="0" applyNumberFormat="1" applyFont="1" applyBorder="1" applyAlignment="1" applyProtection="1">
      <alignment horizontal="right"/>
      <protection locked="0"/>
    </xf>
    <xf numFmtId="0" fontId="7" fillId="0" borderId="0" xfId="0" applyFont="1" applyAlignment="1">
      <alignment horizontal="center"/>
    </xf>
    <xf numFmtId="4" fontId="7" fillId="0" borderId="0" xfId="63" applyNumberFormat="1" applyFont="1" applyBorder="1" applyAlignment="1">
      <alignment horizontal="center"/>
    </xf>
    <xf numFmtId="4" fontId="7" fillId="0" borderId="0" xfId="0" applyNumberFormat="1" applyFont="1" applyAlignment="1" applyProtection="1">
      <alignment horizontal="right"/>
      <protection locked="0"/>
    </xf>
    <xf numFmtId="173" fontId="7" fillId="0" borderId="0" xfId="1" applyNumberFormat="1" applyFont="1" applyAlignment="1">
      <alignment horizontal="center" vertical="center" shrinkToFit="1"/>
    </xf>
    <xf numFmtId="0" fontId="8" fillId="0" borderId="0" xfId="1" applyFont="1" applyAlignment="1">
      <alignment horizontal="justify" vertical="center"/>
    </xf>
    <xf numFmtId="0" fontId="7" fillId="0" borderId="0" xfId="1" applyFont="1" applyAlignment="1">
      <alignment horizontal="justify" vertical="center"/>
    </xf>
    <xf numFmtId="0" fontId="7" fillId="0" borderId="10" xfId="47" applyBorder="1" applyAlignment="1">
      <alignment horizontal="center" vertical="top" wrapText="1"/>
    </xf>
    <xf numFmtId="4" fontId="12" fillId="0" borderId="10" xfId="47" applyNumberFormat="1" applyFont="1" applyBorder="1" applyAlignment="1">
      <alignment horizontal="center" wrapText="1"/>
    </xf>
    <xf numFmtId="4" fontId="12" fillId="0" borderId="10" xfId="47" applyNumberFormat="1" applyFont="1" applyBorder="1" applyAlignment="1">
      <alignment horizontal="right" wrapText="1"/>
    </xf>
    <xf numFmtId="4" fontId="12" fillId="0" borderId="0" xfId="47" applyNumberFormat="1" applyFont="1" applyAlignment="1">
      <alignment horizontal="center" wrapText="1"/>
    </xf>
    <xf numFmtId="4" fontId="12" fillId="0" borderId="0" xfId="47" applyNumberFormat="1" applyFont="1" applyAlignment="1">
      <alignment horizontal="right" wrapText="1"/>
    </xf>
    <xf numFmtId="0" fontId="7" fillId="0" borderId="0" xfId="47" applyAlignment="1">
      <alignment horizontal="center" vertical="top" wrapText="1"/>
    </xf>
    <xf numFmtId="49" fontId="19" fillId="2" borderId="2" xfId="47" applyNumberFormat="1" applyFont="1" applyFill="1" applyBorder="1" applyAlignment="1">
      <alignment horizontal="center" vertical="top" wrapText="1"/>
    </xf>
    <xf numFmtId="49" fontId="7" fillId="0" borderId="0" xfId="47" applyNumberFormat="1" applyAlignment="1">
      <alignment horizontal="center" vertical="center"/>
    </xf>
    <xf numFmtId="4" fontId="19" fillId="5" borderId="0" xfId="47" applyNumberFormat="1" applyFont="1" applyFill="1" applyAlignment="1">
      <alignment horizontal="right" vertical="center" wrapText="1"/>
    </xf>
    <xf numFmtId="4" fontId="12" fillId="0" borderId="1" xfId="47" applyNumberFormat="1" applyFont="1" applyBorder="1" applyAlignment="1" applyProtection="1">
      <alignment horizontal="right"/>
      <protection locked="0"/>
    </xf>
    <xf numFmtId="4" fontId="12" fillId="0" borderId="1" xfId="47" applyNumberFormat="1" applyFont="1" applyBorder="1" applyAlignment="1">
      <alignment horizontal="right"/>
    </xf>
    <xf numFmtId="49" fontId="19" fillId="5" borderId="0" xfId="47" applyNumberFormat="1" applyFont="1" applyFill="1" applyAlignment="1">
      <alignment horizontal="left" vertical="center" wrapText="1"/>
    </xf>
    <xf numFmtId="4" fontId="12" fillId="0" borderId="1" xfId="47" applyNumberFormat="1" applyFont="1" applyBorder="1" applyAlignment="1">
      <alignment horizontal="center"/>
    </xf>
    <xf numFmtId="0" fontId="22" fillId="0" borderId="0" xfId="47" applyFont="1" applyAlignment="1">
      <alignment horizontal="center" vertical="center"/>
    </xf>
    <xf numFmtId="0" fontId="21" fillId="0" borderId="0" xfId="47" applyFont="1" applyAlignment="1">
      <alignment horizontal="center" vertical="center"/>
    </xf>
    <xf numFmtId="1" fontId="12" fillId="0" borderId="0" xfId="47" applyNumberFormat="1" applyFont="1" applyAlignment="1">
      <alignment horizontal="center"/>
    </xf>
    <xf numFmtId="0" fontId="4" fillId="0" borderId="0" xfId="47" applyFont="1" applyAlignment="1">
      <alignment horizontal="justify" vertical="center" wrapText="1"/>
    </xf>
    <xf numFmtId="0" fontId="33" fillId="0" borderId="0" xfId="0" applyFont="1" applyAlignment="1">
      <alignment horizontal="justify" vertical="top" wrapText="1"/>
    </xf>
    <xf numFmtId="0" fontId="33" fillId="0" borderId="0" xfId="0" applyFont="1" applyAlignment="1">
      <alignment horizontal="left" vertical="top" wrapText="1"/>
    </xf>
    <xf numFmtId="0" fontId="7" fillId="0" borderId="0" xfId="47" applyAlignment="1">
      <alignment horizontal="center" wrapText="1"/>
    </xf>
    <xf numFmtId="0" fontId="25" fillId="0" borderId="0" xfId="47" applyFont="1" applyAlignment="1">
      <alignment horizontal="center" vertical="top"/>
    </xf>
    <xf numFmtId="0" fontId="12" fillId="0" borderId="0" xfId="47" applyFont="1" applyAlignment="1">
      <alignment horizontal="center" vertical="top"/>
    </xf>
    <xf numFmtId="0" fontId="7" fillId="0" borderId="0" xfId="115" applyFont="1" applyAlignment="1">
      <alignment horizontal="justify" vertical="top" wrapText="1"/>
    </xf>
    <xf numFmtId="0" fontId="78" fillId="0" borderId="0" xfId="115" applyFont="1" applyAlignment="1">
      <alignment horizontal="justify" vertical="top" wrapText="1"/>
    </xf>
    <xf numFmtId="0" fontId="35" fillId="0" borderId="0" xfId="69" applyFont="1" applyAlignment="1">
      <alignment horizontal="justify" vertical="top" wrapText="1"/>
    </xf>
    <xf numFmtId="49" fontId="22" fillId="0" borderId="0" xfId="2" applyNumberFormat="1" applyFont="1" applyAlignment="1">
      <alignment horizontal="center" vertical="top" wrapText="1"/>
    </xf>
    <xf numFmtId="0" fontId="81" fillId="0" borderId="0" xfId="2" applyFont="1" applyAlignment="1">
      <alignment horizontal="center" vertical="top" wrapText="1"/>
    </xf>
    <xf numFmtId="0" fontId="81" fillId="0" borderId="0" xfId="2" applyFont="1" applyAlignment="1">
      <alignment horizontal="justify" vertical="top" wrapText="1"/>
    </xf>
    <xf numFmtId="0" fontId="11" fillId="0" borderId="0" xfId="47" applyFont="1" applyAlignment="1">
      <alignment horizontal="center" vertical="top" wrapText="1"/>
    </xf>
    <xf numFmtId="0" fontId="82" fillId="0" borderId="0" xfId="47" applyFont="1" applyAlignment="1">
      <alignment horizontal="center" vertical="top" wrapText="1"/>
    </xf>
    <xf numFmtId="0" fontId="11" fillId="0" borderId="0" xfId="47" applyFont="1" applyAlignment="1">
      <alignment horizontal="justify" vertical="top" wrapText="1"/>
    </xf>
    <xf numFmtId="49" fontId="39" fillId="5" borderId="0" xfId="47" applyNumberFormat="1" applyFont="1" applyFill="1" applyAlignment="1">
      <alignment horizontal="left" vertical="center" wrapText="1"/>
    </xf>
    <xf numFmtId="0" fontId="8" fillId="0" borderId="0" xfId="47" applyFont="1" applyAlignment="1">
      <alignment horizontal="justify" vertical="top" wrapText="1"/>
    </xf>
    <xf numFmtId="0" fontId="11" fillId="0" borderId="0" xfId="47" applyFont="1" applyAlignment="1">
      <alignment horizontal="justify" vertical="center" wrapText="1"/>
    </xf>
    <xf numFmtId="0" fontId="11" fillId="0" borderId="0" xfId="2" applyFont="1" applyAlignment="1">
      <alignment horizontal="justify" vertical="top" wrapText="1"/>
    </xf>
    <xf numFmtId="0" fontId="8" fillId="0" borderId="0" xfId="47" applyFont="1" applyAlignment="1">
      <alignment horizontal="left" vertical="top" wrapText="1"/>
    </xf>
    <xf numFmtId="0" fontId="8" fillId="0" borderId="0" xfId="47" applyFont="1" applyAlignment="1" applyProtection="1">
      <alignment horizontal="left" vertical="top" wrapText="1"/>
      <protection locked="0"/>
    </xf>
  </cellXfs>
  <cellStyles count="130">
    <cellStyle name="A4 Small 210 x 297 mm" xfId="50" xr:uid="{00000000-0005-0000-0000-000000000000}"/>
    <cellStyle name="BROJ" xfId="71" xr:uid="{00000000-0005-0000-0000-000001000000}"/>
    <cellStyle name="Comma 2" xfId="72" xr:uid="{00000000-0005-0000-0000-000002000000}"/>
    <cellStyle name="Comma 3" xfId="37" xr:uid="{00000000-0005-0000-0000-000003000000}"/>
    <cellStyle name="Comma 4" xfId="38" xr:uid="{00000000-0005-0000-0000-000004000000}"/>
    <cellStyle name="Comma_Sheet1" xfId="102" xr:uid="{00000000-0005-0000-0000-000005000000}"/>
    <cellStyle name="Excel Built-in Comma" xfId="73" xr:uid="{00000000-0005-0000-0000-000006000000}"/>
    <cellStyle name="Excel Built-in Currency" xfId="74" xr:uid="{00000000-0005-0000-0000-000007000000}"/>
    <cellStyle name="Excel Built-in Normal" xfId="61" xr:uid="{00000000-0005-0000-0000-000008000000}"/>
    <cellStyle name="Excel Built-in Normal 1" xfId="75" xr:uid="{00000000-0005-0000-0000-000009000000}"/>
    <cellStyle name="Heading" xfId="76" xr:uid="{00000000-0005-0000-0000-00000A000000}"/>
    <cellStyle name="Heading1" xfId="77" xr:uid="{00000000-0005-0000-0000-00000B000000}"/>
    <cellStyle name="Heading1 1" xfId="78" xr:uid="{00000000-0005-0000-0000-00000C000000}"/>
    <cellStyle name="KOLIČINA" xfId="79" xr:uid="{00000000-0005-0000-0000-00000D000000}"/>
    <cellStyle name="LEGENDA" xfId="80" xr:uid="{00000000-0005-0000-0000-00000E000000}"/>
    <cellStyle name="Naslov 1 1" xfId="81" xr:uid="{00000000-0005-0000-0000-00000F000000}"/>
    <cellStyle name="Naslov 1 2" xfId="70" xr:uid="{00000000-0005-0000-0000-000010000000}"/>
    <cellStyle name="Navadno_List1" xfId="7" xr:uid="{00000000-0005-0000-0000-000011000000}"/>
    <cellStyle name="Normal 10 2" xfId="39" xr:uid="{00000000-0005-0000-0000-000012000000}"/>
    <cellStyle name="Normal 11" xfId="5" xr:uid="{00000000-0005-0000-0000-000013000000}"/>
    <cellStyle name="Normal 13 2" xfId="110" xr:uid="{AD5EE792-8DAE-41F5-B6AB-7997DF30086B}"/>
    <cellStyle name="Normal 14" xfId="44" xr:uid="{00000000-0005-0000-0000-000014000000}"/>
    <cellStyle name="Normal 17" xfId="40" xr:uid="{00000000-0005-0000-0000-000015000000}"/>
    <cellStyle name="Normal 2" xfId="2" xr:uid="{00000000-0005-0000-0000-000016000000}"/>
    <cellStyle name="Normal 2 10" xfId="10" xr:uid="{00000000-0005-0000-0000-000017000000}"/>
    <cellStyle name="Normal 2 2" xfId="43" xr:uid="{00000000-0005-0000-0000-000018000000}"/>
    <cellStyle name="Normal 2 2 2" xfId="68" xr:uid="{00000000-0005-0000-0000-000019000000}"/>
    <cellStyle name="Normal 2 2 2 2" xfId="125" xr:uid="{555E745D-959C-42DB-AAFA-F7CC9CA123BC}"/>
    <cellStyle name="Normal 2 2 3" xfId="83" xr:uid="{00000000-0005-0000-0000-00001A000000}"/>
    <cellStyle name="Normal 2 3" xfId="82" xr:uid="{00000000-0005-0000-0000-00001B000000}"/>
    <cellStyle name="Normal 3" xfId="6" xr:uid="{00000000-0005-0000-0000-00001C000000}"/>
    <cellStyle name="Normal 3 2" xfId="65" xr:uid="{00000000-0005-0000-0000-00001D000000}"/>
    <cellStyle name="Normal 3 2 2" xfId="46" xr:uid="{00000000-0005-0000-0000-00001E000000}"/>
    <cellStyle name="Normal 3 2 3" xfId="48" xr:uid="{00000000-0005-0000-0000-00001F000000}"/>
    <cellStyle name="Normal 3 2 3 2" xfId="120" xr:uid="{00000000-0005-0000-0000-00001F000000}"/>
    <cellStyle name="Normal 3 3" xfId="84" xr:uid="{00000000-0005-0000-0000-000020000000}"/>
    <cellStyle name="Normal 4" xfId="42" xr:uid="{00000000-0005-0000-0000-000021000000}"/>
    <cellStyle name="Normal 4 2" xfId="67" xr:uid="{00000000-0005-0000-0000-000022000000}"/>
    <cellStyle name="Normal 4 2 2" xfId="86" xr:uid="{00000000-0005-0000-0000-000023000000}"/>
    <cellStyle name="Normal 4 3" xfId="87" xr:uid="{00000000-0005-0000-0000-000024000000}"/>
    <cellStyle name="Normal 4 4" xfId="85" xr:uid="{00000000-0005-0000-0000-000025000000}"/>
    <cellStyle name="Normal 4 5" xfId="108" xr:uid="{4AB1AEEA-766E-4663-B07A-6B3A3EF20D28}"/>
    <cellStyle name="Normal 62" xfId="66" xr:uid="{00000000-0005-0000-0000-000026000000}"/>
    <cellStyle name="Normal 8" xfId="54" xr:uid="{00000000-0005-0000-0000-000027000000}"/>
    <cellStyle name="Normal 8 2" xfId="60" xr:uid="{00000000-0005-0000-0000-000028000000}"/>
    <cellStyle name="Normal_1.kat" xfId="128" xr:uid="{FCA3893B-2C46-4F7B-A83C-0B39918BC145}"/>
    <cellStyle name="Normal_MP.2002.Prilog 1" xfId="36" xr:uid="{00000000-0005-0000-0000-00002A000000}"/>
    <cellStyle name="Normalno" xfId="0" builtinId="0"/>
    <cellStyle name="Normalno 15" xfId="88" xr:uid="{00000000-0005-0000-0000-00002C000000}"/>
    <cellStyle name="Normalno 2" xfId="14" xr:uid="{00000000-0005-0000-0000-00002D000000}"/>
    <cellStyle name="Normalno 2 10 2" xfId="22" xr:uid="{00000000-0005-0000-0000-00002E000000}"/>
    <cellStyle name="Normalno 2 10 2 2" xfId="115" xr:uid="{00000000-0005-0000-0000-00002E000000}"/>
    <cellStyle name="Normalno 2 11" xfId="30" xr:uid="{00000000-0005-0000-0000-00002F000000}"/>
    <cellStyle name="Normalno 2 11 2" xfId="118" xr:uid="{00000000-0005-0000-0000-00002F000000}"/>
    <cellStyle name="Normalno 2 2" xfId="59" xr:uid="{00000000-0005-0000-0000-000030000000}"/>
    <cellStyle name="Normalno 2 2 2" xfId="47" xr:uid="{00000000-0005-0000-0000-000031000000}"/>
    <cellStyle name="Normalno 2 2 2 2 3 3" xfId="31" xr:uid="{00000000-0005-0000-0000-000032000000}"/>
    <cellStyle name="Normalno 2 2 2 2 3 3 2" xfId="119" xr:uid="{00000000-0005-0000-0000-000032000000}"/>
    <cellStyle name="Normalno 2 2 2 3" xfId="20" xr:uid="{00000000-0005-0000-0000-000033000000}"/>
    <cellStyle name="Normalno 2 2 2 3 2" xfId="114" xr:uid="{00000000-0005-0000-0000-000033000000}"/>
    <cellStyle name="Normalno 2 2 2 3 4" xfId="25" xr:uid="{00000000-0005-0000-0000-000034000000}"/>
    <cellStyle name="Normalno 2 2 2 3 4 2" xfId="117" xr:uid="{00000000-0005-0000-0000-000034000000}"/>
    <cellStyle name="Normalno 2 3" xfId="17" xr:uid="{00000000-0005-0000-0000-000035000000}"/>
    <cellStyle name="Normalno 2 3 2" xfId="113" xr:uid="{00000000-0005-0000-0000-000035000000}"/>
    <cellStyle name="Normalno 2 4" xfId="64" xr:uid="{00000000-0005-0000-0000-000036000000}"/>
    <cellStyle name="Normalno 2 5" xfId="112" xr:uid="{00000000-0005-0000-0000-00002D000000}"/>
    <cellStyle name="Normalno 2 9" xfId="23" xr:uid="{00000000-0005-0000-0000-000037000000}"/>
    <cellStyle name="Normalno 2 9 2" xfId="116" xr:uid="{00000000-0005-0000-0000-000037000000}"/>
    <cellStyle name="Normalno 3" xfId="1" xr:uid="{00000000-0005-0000-0000-000038000000}"/>
    <cellStyle name="Normalno 3 2" xfId="53" xr:uid="{00000000-0005-0000-0000-000039000000}"/>
    <cellStyle name="Normalno 3 2 2" xfId="52" xr:uid="{00000000-0005-0000-0000-00003A000000}"/>
    <cellStyle name="Normalno 3 2 2 2" xfId="123" xr:uid="{00000000-0005-0000-0000-00003A000000}"/>
    <cellStyle name="Normalno 3 3" xfId="56" xr:uid="{00000000-0005-0000-0000-00003B000000}"/>
    <cellStyle name="Normalno 4" xfId="69" xr:uid="{00000000-0005-0000-0000-00003C000000}"/>
    <cellStyle name="Normalno 4 2" xfId="126" xr:uid="{21773967-903B-435E-9D20-1F7B8F5C98F2}"/>
    <cellStyle name="Normalno 5" xfId="107" xr:uid="{72DD8122-98C5-418B-BD58-35509D5FBCDD}"/>
    <cellStyle name="Normalno 5 2" xfId="111" xr:uid="{814C2620-5B34-4BBB-8017-7C3FC2260A5B}"/>
    <cellStyle name="Normalno 6" xfId="109" xr:uid="{2DE1A3AC-5C90-4644-AC56-27B8264C926F}"/>
    <cellStyle name="Normalno 6 2" xfId="127" xr:uid="{F0CFF83F-017E-47BF-8C20-0DD6FBA13B8E}"/>
    <cellStyle name="Obično 10 2 2" xfId="26" xr:uid="{00000000-0005-0000-0000-00003D000000}"/>
    <cellStyle name="Obično 2" xfId="9" xr:uid="{00000000-0005-0000-0000-00003E000000}"/>
    <cellStyle name="Obično 2 2" xfId="106" xr:uid="{00000000-0005-0000-0000-00003F000000}"/>
    <cellStyle name="Obično 2 3" xfId="15" xr:uid="{00000000-0005-0000-0000-000040000000}"/>
    <cellStyle name="Obično 23" xfId="12" xr:uid="{00000000-0005-0000-0000-000041000000}"/>
    <cellStyle name="Obično 24" xfId="18" xr:uid="{00000000-0005-0000-0000-000042000000}"/>
    <cellStyle name="Obično 25" xfId="19" xr:uid="{00000000-0005-0000-0000-000043000000}"/>
    <cellStyle name="Obično 26" xfId="21" xr:uid="{00000000-0005-0000-0000-000044000000}"/>
    <cellStyle name="Obično 27" xfId="24" xr:uid="{00000000-0005-0000-0000-000045000000}"/>
    <cellStyle name="Obično 28" xfId="27" xr:uid="{00000000-0005-0000-0000-000046000000}"/>
    <cellStyle name="Obično 29" xfId="28" xr:uid="{00000000-0005-0000-0000-000047000000}"/>
    <cellStyle name="Obično 3 2" xfId="11" xr:uid="{00000000-0005-0000-0000-000048000000}"/>
    <cellStyle name="Obično 30" xfId="29" xr:uid="{00000000-0005-0000-0000-000049000000}"/>
    <cellStyle name="Obično 31" xfId="32" xr:uid="{00000000-0005-0000-0000-00004A000000}"/>
    <cellStyle name="Obično 32" xfId="33" xr:uid="{00000000-0005-0000-0000-00004B000000}"/>
    <cellStyle name="Obično 33" xfId="34" xr:uid="{00000000-0005-0000-0000-00004C000000}"/>
    <cellStyle name="Obično 35" xfId="35" xr:uid="{00000000-0005-0000-0000-00004D000000}"/>
    <cellStyle name="Obično 4" xfId="16" xr:uid="{00000000-0005-0000-0000-00004E000000}"/>
    <cellStyle name="Obično_A.I.A" xfId="103" xr:uid="{00000000-0005-0000-0000-00004F000000}"/>
    <cellStyle name="Output 2" xfId="89" xr:uid="{00000000-0005-0000-0000-000051000000}"/>
    <cellStyle name="Percent 2" xfId="4" xr:uid="{00000000-0005-0000-0000-000052000000}"/>
    <cellStyle name="Postotak 2" xfId="3" xr:uid="{00000000-0005-0000-0000-000053000000}"/>
    <cellStyle name="Result" xfId="90" xr:uid="{00000000-0005-0000-0000-000054000000}"/>
    <cellStyle name="Result 1" xfId="91" xr:uid="{00000000-0005-0000-0000-000055000000}"/>
    <cellStyle name="Result2" xfId="92" xr:uid="{00000000-0005-0000-0000-000056000000}"/>
    <cellStyle name="Result2 1" xfId="93" xr:uid="{00000000-0005-0000-0000-000057000000}"/>
    <cellStyle name="SADRŽAJ" xfId="94" xr:uid="{00000000-0005-0000-0000-000058000000}"/>
    <cellStyle name="Stil 1" xfId="95" xr:uid="{00000000-0005-0000-0000-000059000000}"/>
    <cellStyle name="Stil 1 2" xfId="41" xr:uid="{00000000-0005-0000-0000-00005A000000}"/>
    <cellStyle name="Stil 1 2 2" xfId="96" xr:uid="{00000000-0005-0000-0000-00005B000000}"/>
    <cellStyle name="Style 1" xfId="45" xr:uid="{00000000-0005-0000-0000-00005C000000}"/>
    <cellStyle name="Style 1 2" xfId="57" xr:uid="{00000000-0005-0000-0000-00005D000000}"/>
    <cellStyle name="tekst" xfId="58" xr:uid="{00000000-0005-0000-0000-00005E000000}"/>
    <cellStyle name="TEKST 2" xfId="97" xr:uid="{00000000-0005-0000-0000-00005F000000}"/>
    <cellStyle name="TRO©KOVNIK" xfId="98" xr:uid="{00000000-0005-0000-0000-000060000000}"/>
    <cellStyle name="TROSKOVNIK 1" xfId="99" xr:uid="{00000000-0005-0000-0000-000061000000}"/>
    <cellStyle name="TROSKOVNIK 2" xfId="100" xr:uid="{00000000-0005-0000-0000-000062000000}"/>
    <cellStyle name="UKUPNO" xfId="101" xr:uid="{00000000-0005-0000-0000-000063000000}"/>
    <cellStyle name="Ukupno 2" xfId="104" xr:uid="{00000000-0005-0000-0000-000064000000}"/>
    <cellStyle name="Valuta 2" xfId="55" xr:uid="{00000000-0005-0000-0000-000065000000}"/>
    <cellStyle name="Valuta 3" xfId="51" xr:uid="{00000000-0005-0000-0000-000066000000}"/>
    <cellStyle name="Valuta 3 2" xfId="122" xr:uid="{00000000-0005-0000-0000-000065000000}"/>
    <cellStyle name="Zarez 2" xfId="49" xr:uid="{00000000-0005-0000-0000-000067000000}"/>
    <cellStyle name="Zarez 2 2" xfId="63" xr:uid="{00000000-0005-0000-0000-000068000000}"/>
    <cellStyle name="Zarez 2 3" xfId="121" xr:uid="{00000000-0005-0000-0000-000066000000}"/>
    <cellStyle name="Zarez 3" xfId="8" xr:uid="{00000000-0005-0000-0000-000069000000}"/>
    <cellStyle name="Zarez 4" xfId="62" xr:uid="{00000000-0005-0000-0000-00006A000000}"/>
    <cellStyle name="Zarez 4 2" xfId="124" xr:uid="{00000000-0005-0000-0000-000069000000}"/>
    <cellStyle name="Zarez 5" xfId="105" xr:uid="{00000000-0005-0000-0000-00006B000000}"/>
    <cellStyle name="Zarez 6" xfId="129" xr:uid="{5861EC47-3684-4711-92FC-6C5E319F5E80}"/>
    <cellStyle name="Zarez 7" xfId="13"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238125</xdr:colOff>
      <xdr:row>0</xdr:row>
      <xdr:rowOff>285750</xdr:rowOff>
    </xdr:to>
    <xdr:pic>
      <xdr:nvPicPr>
        <xdr:cNvPr id="2" name="Slika 2" descr="NOVI LOGO ALPROING">
          <a:extLst>
            <a:ext uri="{FF2B5EF4-FFF2-40B4-BE49-F238E27FC236}">
              <a16:creationId xmlns:a16="http://schemas.microsoft.com/office/drawing/2014/main" id="{5B498DE3-8BEE-440C-BEE8-B4041D0A2A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59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8B237-4284-42FA-80C0-5FDDF03C60DB}">
  <dimension ref="A1:G49"/>
  <sheetViews>
    <sheetView tabSelected="1" view="pageLayout" zoomScale="145" zoomScaleNormal="100" zoomScalePageLayoutView="145" workbookViewId="0">
      <selection activeCell="B33" sqref="B33"/>
    </sheetView>
  </sheetViews>
  <sheetFormatPr defaultRowHeight="12.75"/>
  <cols>
    <col min="1" max="1" width="9.140625" style="88"/>
    <col min="2" max="2" width="9.28515625" style="88" customWidth="1"/>
    <col min="3" max="3" width="9.140625" style="88"/>
    <col min="4" max="6" width="9.140625" style="88" customWidth="1"/>
    <col min="7" max="7" width="9.7109375" style="88" customWidth="1"/>
    <col min="8" max="8" width="13.5703125" style="88" customWidth="1"/>
    <col min="9" max="16384" width="9.140625" style="88"/>
  </cols>
  <sheetData>
    <row r="1" spans="1:7" ht="24.75" customHeight="1">
      <c r="A1"/>
      <c r="B1" s="119"/>
      <c r="C1" s="119"/>
      <c r="D1" s="86"/>
      <c r="E1" s="86"/>
      <c r="F1" s="87"/>
      <c r="G1" s="87"/>
    </row>
    <row r="2" spans="1:7" ht="15" customHeight="1">
      <c r="A2" s="90" t="s">
        <v>96</v>
      </c>
      <c r="B2" s="87"/>
      <c r="C2" s="87"/>
      <c r="D2" s="87"/>
      <c r="E2" s="86"/>
      <c r="F2" s="87"/>
      <c r="G2" s="87"/>
    </row>
    <row r="3" spans="1:7" ht="15.75">
      <c r="A3" s="90" t="s">
        <v>97</v>
      </c>
      <c r="B3" s="87"/>
      <c r="C3" s="87"/>
      <c r="D3" s="100"/>
      <c r="E3" s="100"/>
      <c r="F3" s="87"/>
      <c r="G3" s="87"/>
    </row>
    <row r="4" spans="1:7" ht="15.75">
      <c r="A4" s="90" t="s">
        <v>98</v>
      </c>
      <c r="B4" s="87"/>
      <c r="C4" s="87"/>
      <c r="D4" s="100"/>
      <c r="E4" s="100"/>
      <c r="F4" s="87"/>
      <c r="G4" s="87"/>
    </row>
    <row r="5" spans="1:7" ht="15.75">
      <c r="A5" s="91" t="s">
        <v>99</v>
      </c>
      <c r="B5" s="87"/>
      <c r="C5" s="87"/>
      <c r="D5" s="100"/>
      <c r="E5" s="100"/>
      <c r="F5" s="87"/>
      <c r="G5" s="87"/>
    </row>
    <row r="6" spans="1:7" ht="15.75">
      <c r="A6" s="99"/>
      <c r="B6" s="100"/>
      <c r="C6" s="100"/>
      <c r="D6" s="100"/>
      <c r="E6" s="100"/>
      <c r="F6" s="87"/>
      <c r="G6" s="87"/>
    </row>
    <row r="7" spans="1:7" ht="15.75">
      <c r="A7" s="99"/>
      <c r="B7" s="100"/>
      <c r="C7" s="100"/>
      <c r="D7" s="100"/>
      <c r="E7" s="100"/>
      <c r="F7" s="87"/>
      <c r="G7" s="87"/>
    </row>
    <row r="8" spans="1:7" ht="15.75">
      <c r="A8" s="99"/>
      <c r="B8" s="100"/>
      <c r="C8" s="100"/>
      <c r="D8" s="100"/>
      <c r="E8" s="100"/>
      <c r="F8" s="87"/>
      <c r="G8" s="87"/>
    </row>
    <row r="9" spans="1:7" ht="15.75">
      <c r="A9" s="89"/>
      <c r="B9" s="87"/>
      <c r="C9" s="87"/>
      <c r="D9" s="87"/>
      <c r="E9" s="87"/>
      <c r="F9" s="87"/>
      <c r="G9" s="87"/>
    </row>
    <row r="10" spans="1:7" ht="15.75">
      <c r="A10" s="89"/>
      <c r="B10" s="87"/>
      <c r="C10" s="87"/>
      <c r="D10" s="87"/>
      <c r="E10" s="87"/>
      <c r="F10" s="87"/>
      <c r="G10" s="87"/>
    </row>
    <row r="11" spans="1:7" ht="15.75">
      <c r="A11" s="92" t="s">
        <v>62</v>
      </c>
      <c r="B11" s="87"/>
      <c r="C11" s="87" t="s">
        <v>158</v>
      </c>
      <c r="D11" s="87"/>
      <c r="E11" s="87"/>
      <c r="F11" s="87"/>
      <c r="G11" s="87"/>
    </row>
    <row r="12" spans="1:7" ht="15.75">
      <c r="A12" s="92"/>
      <c r="B12" s="87"/>
      <c r="C12" s="94" t="s">
        <v>159</v>
      </c>
      <c r="D12" s="87"/>
      <c r="E12" s="87"/>
      <c r="F12" s="87"/>
      <c r="G12" s="87"/>
    </row>
    <row r="13" spans="1:7" ht="15.75">
      <c r="A13" s="87"/>
      <c r="B13" s="93"/>
      <c r="C13" s="94"/>
      <c r="D13" s="87"/>
      <c r="E13" s="87"/>
      <c r="F13" s="87"/>
      <c r="G13" s="87"/>
    </row>
    <row r="14" spans="1:7" ht="15.75">
      <c r="A14" s="87"/>
      <c r="B14" s="93"/>
      <c r="C14" s="94"/>
      <c r="D14" s="87"/>
      <c r="E14" s="87"/>
      <c r="F14" s="87"/>
      <c r="G14" s="87"/>
    </row>
    <row r="15" spans="1:7" ht="15.75">
      <c r="A15" s="87"/>
      <c r="B15" s="93"/>
      <c r="C15" s="94"/>
      <c r="D15" s="87"/>
      <c r="E15" s="87"/>
      <c r="F15" s="87"/>
      <c r="G15" s="87"/>
    </row>
    <row r="16" spans="1:7" ht="15.75">
      <c r="A16" s="92" t="s">
        <v>102</v>
      </c>
      <c r="B16" s="87"/>
      <c r="C16" s="87" t="s">
        <v>157</v>
      </c>
      <c r="D16" s="87"/>
      <c r="E16" s="87"/>
      <c r="F16" s="87"/>
      <c r="G16" s="87"/>
    </row>
    <row r="17" spans="1:7" ht="15.75">
      <c r="A17" s="92"/>
      <c r="B17" s="87"/>
      <c r="C17" s="87"/>
      <c r="D17" s="87"/>
      <c r="E17" s="87"/>
      <c r="F17" s="87"/>
      <c r="G17" s="87"/>
    </row>
    <row r="18" spans="1:7" ht="15.75">
      <c r="A18" s="92"/>
      <c r="B18" s="87"/>
      <c r="C18" s="87"/>
      <c r="D18" s="87"/>
      <c r="E18" s="87"/>
      <c r="F18" s="87"/>
      <c r="G18" s="87"/>
    </row>
    <row r="19" spans="1:7" ht="15.75">
      <c r="A19" s="95" t="s">
        <v>63</v>
      </c>
      <c r="B19" s="87"/>
      <c r="C19" s="87" t="s">
        <v>156</v>
      </c>
      <c r="D19" s="87"/>
      <c r="E19" s="87"/>
      <c r="F19" s="87"/>
      <c r="G19" s="87"/>
    </row>
    <row r="20" spans="1:7" ht="15.75">
      <c r="A20" s="95"/>
      <c r="B20" s="87"/>
      <c r="D20" s="87"/>
      <c r="E20" s="87"/>
      <c r="F20" s="87"/>
      <c r="G20" s="87"/>
    </row>
    <row r="21" spans="1:7" ht="15.75">
      <c r="A21" s="95"/>
      <c r="B21" s="95"/>
      <c r="C21" s="95"/>
      <c r="D21" s="87"/>
      <c r="E21" s="95"/>
      <c r="F21" s="95"/>
      <c r="G21" s="95"/>
    </row>
    <row r="22" spans="1:7" ht="15.75">
      <c r="A22" s="89" t="s">
        <v>64</v>
      </c>
      <c r="B22" s="87"/>
      <c r="C22" s="94" t="s">
        <v>155</v>
      </c>
      <c r="D22" s="87"/>
      <c r="E22" s="87"/>
      <c r="F22" s="87"/>
      <c r="G22" s="87"/>
    </row>
    <row r="23" spans="1:7" ht="15.75">
      <c r="A23" s="87"/>
      <c r="B23" s="87"/>
      <c r="C23" s="94"/>
      <c r="D23" s="87"/>
      <c r="E23" s="87"/>
      <c r="F23" s="87"/>
      <c r="G23" s="87"/>
    </row>
    <row r="24" spans="1:7" ht="15.75">
      <c r="A24" s="87"/>
      <c r="B24" s="87"/>
      <c r="C24" s="94"/>
      <c r="D24" s="87"/>
      <c r="E24" s="87"/>
      <c r="F24" s="87"/>
      <c r="G24" s="87"/>
    </row>
    <row r="25" spans="1:7" ht="15.75">
      <c r="A25" s="96"/>
      <c r="B25" s="87"/>
      <c r="C25" s="87"/>
      <c r="D25" s="87"/>
      <c r="E25" s="87"/>
      <c r="F25" s="87"/>
      <c r="G25" s="87"/>
    </row>
    <row r="26" spans="1:7" ht="19.5" customHeight="1">
      <c r="A26" s="89" t="s">
        <v>65</v>
      </c>
      <c r="B26" s="87"/>
      <c r="C26" s="168" t="s">
        <v>178</v>
      </c>
      <c r="D26" s="120"/>
      <c r="E26" s="120"/>
      <c r="F26" s="120"/>
      <c r="G26" s="121"/>
    </row>
    <row r="27" spans="1:7" ht="15.75">
      <c r="A27" s="90"/>
      <c r="B27" s="87"/>
      <c r="C27" s="87"/>
      <c r="D27" s="87"/>
      <c r="E27" s="87"/>
      <c r="F27" s="87"/>
      <c r="G27" s="87"/>
    </row>
    <row r="28" spans="1:7" ht="15.75">
      <c r="A28" s="90"/>
      <c r="B28" s="87"/>
      <c r="C28" s="87"/>
      <c r="D28" s="87"/>
      <c r="E28" s="87"/>
      <c r="F28" s="87"/>
      <c r="G28" s="87"/>
    </row>
    <row r="29" spans="1:7" ht="15.75">
      <c r="A29" s="87"/>
      <c r="B29" s="87"/>
      <c r="C29" s="87"/>
      <c r="D29" s="87"/>
      <c r="E29" s="87"/>
      <c r="F29" s="87"/>
      <c r="G29" s="87"/>
    </row>
    <row r="30" spans="1:7" ht="15.75">
      <c r="A30" s="97" t="s">
        <v>66</v>
      </c>
      <c r="B30" s="87"/>
      <c r="C30" s="98" t="s">
        <v>160</v>
      </c>
      <c r="D30" s="87"/>
      <c r="E30" s="87"/>
      <c r="F30" s="87"/>
      <c r="G30" s="87"/>
    </row>
    <row r="31" spans="1:7" ht="15.75">
      <c r="A31" s="90"/>
      <c r="B31" s="87"/>
      <c r="C31" s="87"/>
      <c r="D31" s="87"/>
      <c r="E31" s="87"/>
      <c r="F31" s="87"/>
      <c r="G31" s="87"/>
    </row>
    <row r="32" spans="1:7" ht="15.75">
      <c r="A32" s="90"/>
      <c r="B32" s="87"/>
      <c r="C32" s="87"/>
      <c r="D32" s="87"/>
      <c r="E32" s="87"/>
      <c r="F32" s="87"/>
      <c r="G32" s="87"/>
    </row>
    <row r="33" spans="1:7" ht="15.75">
      <c r="A33" s="90"/>
      <c r="B33" s="87"/>
      <c r="C33" s="87"/>
      <c r="D33" s="87"/>
      <c r="E33" s="87"/>
      <c r="F33" s="87"/>
      <c r="G33" s="87"/>
    </row>
    <row r="34" spans="1:7" ht="15.75">
      <c r="A34" s="90"/>
      <c r="B34" s="87"/>
      <c r="C34" s="87"/>
      <c r="D34" s="87"/>
      <c r="E34" s="87"/>
      <c r="F34" s="87"/>
      <c r="G34" s="87"/>
    </row>
    <row r="35" spans="1:7" ht="15.75">
      <c r="A35" s="90"/>
      <c r="B35" s="87"/>
      <c r="C35" s="87"/>
      <c r="D35" s="87"/>
      <c r="E35" s="87"/>
      <c r="F35" s="87"/>
      <c r="G35" s="87"/>
    </row>
    <row r="36" spans="1:7" ht="15.75">
      <c r="A36" s="90"/>
      <c r="B36" s="87"/>
      <c r="C36" s="87"/>
      <c r="D36" s="87"/>
      <c r="E36" s="87"/>
      <c r="F36" s="87"/>
      <c r="G36" s="87"/>
    </row>
    <row r="37" spans="1:7" ht="15.75">
      <c r="A37" s="90"/>
      <c r="B37" s="87"/>
      <c r="C37" s="87"/>
      <c r="D37" s="87"/>
      <c r="E37" s="87"/>
      <c r="F37" s="87"/>
      <c r="G37" s="87"/>
    </row>
    <row r="38" spans="1:7" ht="15.75">
      <c r="A38" s="89" t="s">
        <v>67</v>
      </c>
      <c r="B38" s="87"/>
      <c r="C38" s="90" t="s">
        <v>69</v>
      </c>
      <c r="D38" s="87"/>
      <c r="E38" s="87"/>
      <c r="F38" s="87"/>
      <c r="G38" s="87"/>
    </row>
    <row r="39" spans="1:7" ht="15.75">
      <c r="A39" s="89"/>
      <c r="B39" s="87"/>
      <c r="C39" s="87"/>
      <c r="D39" s="87"/>
      <c r="E39" s="87"/>
      <c r="F39" s="87"/>
      <c r="G39" s="87"/>
    </row>
    <row r="40" spans="1:7" ht="15.75">
      <c r="A40" s="89"/>
      <c r="B40" s="87"/>
      <c r="C40" s="87"/>
      <c r="D40" s="87"/>
      <c r="E40" s="87"/>
      <c r="F40" s="87"/>
      <c r="G40" s="87"/>
    </row>
    <row r="41" spans="1:7" ht="15.75">
      <c r="A41" s="89"/>
      <c r="B41" s="87"/>
      <c r="C41" s="87"/>
      <c r="D41" s="87"/>
      <c r="E41" s="87"/>
      <c r="F41" s="87"/>
      <c r="G41" s="87"/>
    </row>
    <row r="42" spans="1:7" ht="15.75">
      <c r="A42" s="89"/>
      <c r="B42" s="87"/>
      <c r="C42" s="87"/>
      <c r="D42" s="87"/>
      <c r="E42" s="87"/>
      <c r="F42" s="87"/>
      <c r="G42" s="87"/>
    </row>
    <row r="43" spans="1:7" ht="15.75">
      <c r="A43" s="89"/>
      <c r="B43" s="87"/>
      <c r="C43" s="87"/>
      <c r="D43" s="87"/>
      <c r="E43" s="87"/>
      <c r="F43" s="87"/>
      <c r="G43" s="87"/>
    </row>
    <row r="44" spans="1:7" ht="15.75">
      <c r="A44" s="89"/>
      <c r="B44" s="87"/>
      <c r="C44" s="87"/>
      <c r="D44" s="87"/>
      <c r="E44" s="87"/>
      <c r="F44" s="87"/>
      <c r="G44" s="87"/>
    </row>
    <row r="45" spans="1:7" ht="15.75">
      <c r="A45" s="89"/>
      <c r="B45" s="87"/>
      <c r="C45" s="87"/>
      <c r="D45" s="87"/>
      <c r="E45" s="87"/>
      <c r="F45" s="87"/>
      <c r="G45" s="87"/>
    </row>
    <row r="46" spans="1:7" ht="15.75">
      <c r="A46" s="89"/>
      <c r="B46" s="87"/>
      <c r="C46" s="87"/>
      <c r="D46" s="87"/>
      <c r="E46" s="87"/>
      <c r="F46" s="87"/>
      <c r="G46" s="87"/>
    </row>
    <row r="47" spans="1:7" ht="15.75">
      <c r="A47" s="89"/>
      <c r="B47" s="87"/>
      <c r="C47" s="87"/>
      <c r="D47" s="87"/>
      <c r="E47" s="87"/>
      <c r="F47" s="87"/>
      <c r="G47" s="87"/>
    </row>
    <row r="48" spans="1:7" ht="15.75">
      <c r="A48" s="89"/>
      <c r="B48" s="87"/>
      <c r="C48" s="87"/>
      <c r="D48" s="87"/>
      <c r="E48" s="87"/>
      <c r="F48" s="87"/>
      <c r="G48" s="87"/>
    </row>
    <row r="49" spans="1:7" ht="15.75">
      <c r="A49" s="89" t="s">
        <v>68</v>
      </c>
      <c r="B49" s="89"/>
      <c r="C49" s="89" t="s">
        <v>100</v>
      </c>
      <c r="D49" s="89"/>
      <c r="E49" s="87"/>
      <c r="F49" s="87"/>
      <c r="G49" s="87"/>
    </row>
  </sheetData>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1"/>
  <sheetViews>
    <sheetView view="pageLayout" topLeftCell="A19" zoomScaleNormal="100" workbookViewId="0">
      <selection activeCell="B219" sqref="B219"/>
    </sheetView>
  </sheetViews>
  <sheetFormatPr defaultRowHeight="12.75"/>
  <cols>
    <col min="1" max="1" width="4.85546875" style="43" customWidth="1"/>
    <col min="2" max="2" width="45.85546875" style="48" customWidth="1"/>
    <col min="3" max="3" width="6.85546875" style="43" customWidth="1"/>
    <col min="4" max="4" width="9" style="43" customWidth="1"/>
    <col min="5" max="5" width="9.7109375" style="60" customWidth="1"/>
    <col min="6" max="6" width="17.140625" customWidth="1"/>
  </cols>
  <sheetData>
    <row r="1" spans="1:7" ht="22.5">
      <c r="A1" s="162" t="s">
        <v>35</v>
      </c>
      <c r="B1" s="163"/>
      <c r="C1" s="164"/>
      <c r="D1" s="165"/>
      <c r="E1" s="166"/>
      <c r="F1" s="167"/>
      <c r="G1" s="16"/>
    </row>
    <row r="2" spans="1:7" ht="15.75">
      <c r="A2" s="32"/>
      <c r="B2" s="5"/>
      <c r="C2" s="9"/>
      <c r="D2" s="70"/>
      <c r="E2" s="14"/>
      <c r="F2" s="6"/>
      <c r="G2" s="4"/>
    </row>
    <row r="3" spans="1:7" ht="17.25">
      <c r="A3" s="56" t="s">
        <v>0</v>
      </c>
      <c r="B3" s="44"/>
      <c r="C3" s="63"/>
      <c r="D3" s="63"/>
      <c r="E3" s="57"/>
      <c r="F3" s="7"/>
      <c r="G3" s="4"/>
    </row>
    <row r="4" spans="1:7" ht="196.5" customHeight="1">
      <c r="A4" s="215" t="s">
        <v>50</v>
      </c>
      <c r="B4" s="215"/>
      <c r="C4" s="215"/>
      <c r="D4" s="215"/>
      <c r="E4" s="215"/>
      <c r="F4" s="215"/>
      <c r="G4" s="4"/>
    </row>
    <row r="5" spans="1:7" ht="15.75">
      <c r="A5" s="33"/>
      <c r="B5" s="26"/>
      <c r="C5" s="33"/>
      <c r="D5" s="33"/>
      <c r="E5" s="58"/>
      <c r="F5" s="23"/>
      <c r="G5" s="4"/>
    </row>
    <row r="6" spans="1:7" ht="15.75" customHeight="1">
      <c r="A6" s="124" t="s">
        <v>1</v>
      </c>
      <c r="B6" s="125" t="s">
        <v>37</v>
      </c>
      <c r="C6" s="126"/>
      <c r="D6" s="127"/>
      <c r="E6" s="128"/>
      <c r="F6" s="129"/>
      <c r="G6" s="4"/>
    </row>
    <row r="7" spans="1:7" ht="90.75" customHeight="1">
      <c r="A7" s="219" t="s">
        <v>79</v>
      </c>
      <c r="B7" s="219"/>
      <c r="C7" s="219"/>
      <c r="D7" s="219"/>
      <c r="E7" s="219"/>
      <c r="F7" s="219"/>
      <c r="G7" s="4"/>
    </row>
    <row r="8" spans="1:7" ht="14.25">
      <c r="A8" s="62"/>
      <c r="B8" s="62"/>
      <c r="C8" s="62"/>
      <c r="D8" s="62"/>
      <c r="E8" s="62"/>
      <c r="F8" s="62"/>
      <c r="G8" s="4"/>
    </row>
    <row r="9" spans="1:7" ht="120" customHeight="1">
      <c r="A9" s="24" t="s">
        <v>23</v>
      </c>
      <c r="B9" s="28" t="s">
        <v>161</v>
      </c>
      <c r="D9" s="22"/>
      <c r="E9" s="14"/>
      <c r="F9" s="2"/>
      <c r="G9" s="18"/>
    </row>
    <row r="10" spans="1:7" ht="15" customHeight="1">
      <c r="A10" s="210"/>
      <c r="B10" s="47" t="s">
        <v>51</v>
      </c>
      <c r="C10" s="61" t="s">
        <v>26</v>
      </c>
      <c r="D10" s="65">
        <v>0.65</v>
      </c>
      <c r="E10" s="82"/>
      <c r="F10" s="83">
        <f>SUM(D10*E10)</f>
        <v>0</v>
      </c>
      <c r="G10" s="1"/>
    </row>
    <row r="11" spans="1:7" ht="14.25">
      <c r="A11" s="211"/>
      <c r="B11" s="212"/>
      <c r="C11" s="211"/>
      <c r="D11" s="211"/>
      <c r="E11" s="14"/>
      <c r="F11" s="2"/>
      <c r="G11" s="4"/>
    </row>
    <row r="12" spans="1:7" ht="78" customHeight="1">
      <c r="A12" s="24" t="s">
        <v>2</v>
      </c>
      <c r="B12" s="28" t="s">
        <v>162</v>
      </c>
      <c r="C12" s="213"/>
      <c r="D12" s="22"/>
      <c r="E12" s="14"/>
      <c r="F12" s="2"/>
      <c r="G12" s="1"/>
    </row>
    <row r="13" spans="1:7" ht="57" customHeight="1">
      <c r="A13" s="39" t="s">
        <v>24</v>
      </c>
      <c r="B13" s="28" t="s">
        <v>163</v>
      </c>
      <c r="C13" s="61" t="s">
        <v>26</v>
      </c>
      <c r="D13" s="65">
        <v>75</v>
      </c>
      <c r="E13" s="82"/>
      <c r="F13" s="83">
        <f>D13*E13</f>
        <v>0</v>
      </c>
      <c r="G13" s="1"/>
    </row>
    <row r="14" spans="1:7" ht="40.5" customHeight="1">
      <c r="A14" s="39" t="s">
        <v>25</v>
      </c>
      <c r="B14" s="45" t="s">
        <v>164</v>
      </c>
      <c r="C14" s="213"/>
      <c r="D14" s="214"/>
      <c r="E14" s="14"/>
      <c r="F14" s="2"/>
      <c r="G14" s="1"/>
    </row>
    <row r="15" spans="1:7" ht="25.5">
      <c r="A15" s="210"/>
      <c r="B15" s="47" t="s">
        <v>51</v>
      </c>
      <c r="C15" s="61" t="s">
        <v>26</v>
      </c>
      <c r="D15" s="65">
        <v>75</v>
      </c>
      <c r="E15" s="82"/>
      <c r="F15" s="83">
        <f t="shared" ref="F15" si="0">SUM(D15*E15)</f>
        <v>0</v>
      </c>
      <c r="G15" s="1"/>
    </row>
    <row r="16" spans="1:7" ht="16.5">
      <c r="A16" s="108"/>
      <c r="B16" s="19"/>
      <c r="C16" s="61" t="s">
        <v>87</v>
      </c>
      <c r="D16" s="65">
        <v>20</v>
      </c>
      <c r="E16" s="82"/>
      <c r="F16" s="83">
        <f>SUM(D16*E16)</f>
        <v>0</v>
      </c>
      <c r="G16" s="1"/>
    </row>
    <row r="17" spans="1:7">
      <c r="A17" s="62"/>
      <c r="B17" s="62"/>
      <c r="C17" s="62"/>
      <c r="D17" s="62"/>
      <c r="E17" s="62"/>
      <c r="F17" s="62"/>
      <c r="G17" s="1"/>
    </row>
    <row r="18" spans="1:7" ht="51">
      <c r="A18" s="24" t="s">
        <v>165</v>
      </c>
      <c r="B18" s="28" t="s">
        <v>91</v>
      </c>
      <c r="C18" s="8"/>
      <c r="D18" s="22"/>
      <c r="E18" s="2"/>
      <c r="F18" s="2"/>
      <c r="G18" s="1"/>
    </row>
    <row r="19" spans="1:7" ht="51">
      <c r="A19" s="39" t="s">
        <v>24</v>
      </c>
      <c r="B19" s="28" t="s">
        <v>92</v>
      </c>
      <c r="C19" s="61" t="s">
        <v>87</v>
      </c>
      <c r="D19" s="65">
        <v>55</v>
      </c>
      <c r="E19" s="82"/>
      <c r="F19" s="83">
        <f>SUM(D19*E19)</f>
        <v>0</v>
      </c>
      <c r="G19" s="1"/>
    </row>
    <row r="20" spans="1:7" ht="16.5">
      <c r="A20" s="39" t="s">
        <v>25</v>
      </c>
      <c r="B20" s="28" t="s">
        <v>88</v>
      </c>
      <c r="C20" s="61" t="s">
        <v>87</v>
      </c>
      <c r="D20" s="65">
        <v>55</v>
      </c>
      <c r="E20" s="82"/>
      <c r="F20" s="83">
        <f t="shared" ref="F20" si="1">SUM(D20*E20)</f>
        <v>0</v>
      </c>
      <c r="G20" s="4"/>
    </row>
    <row r="21" spans="1:7" ht="76.5">
      <c r="A21" s="39" t="s">
        <v>89</v>
      </c>
      <c r="B21" s="28" t="s">
        <v>90</v>
      </c>
      <c r="G21" s="4"/>
    </row>
    <row r="22" spans="1:7" ht="16.5">
      <c r="A22" s="108"/>
      <c r="B22" s="19"/>
      <c r="C22" s="61" t="s">
        <v>87</v>
      </c>
      <c r="D22" s="65">
        <v>55</v>
      </c>
      <c r="E22" s="82"/>
      <c r="F22" s="83">
        <f>SUM(D22*E22)</f>
        <v>0</v>
      </c>
      <c r="G22" s="4"/>
    </row>
    <row r="23" spans="1:7" ht="14.25">
      <c r="B23" s="19"/>
      <c r="C23" s="8"/>
      <c r="D23" s="22"/>
      <c r="E23" s="66"/>
      <c r="F23" s="67"/>
      <c r="G23" s="1"/>
    </row>
    <row r="24" spans="1:7" ht="51">
      <c r="A24" s="24" t="s">
        <v>166</v>
      </c>
      <c r="B24" s="170" t="s">
        <v>105</v>
      </c>
      <c r="C24" s="8"/>
      <c r="D24" s="22"/>
      <c r="E24" s="66"/>
      <c r="F24" s="67"/>
      <c r="G24" s="1"/>
    </row>
    <row r="25" spans="1:7" ht="38.25">
      <c r="A25" s="24" t="s">
        <v>24</v>
      </c>
      <c r="B25" s="171" t="s">
        <v>108</v>
      </c>
      <c r="C25" s="61" t="s">
        <v>87</v>
      </c>
      <c r="D25" s="65">
        <v>100</v>
      </c>
      <c r="E25" s="82"/>
      <c r="F25" s="83">
        <f>SUM(D25*E25)</f>
        <v>0</v>
      </c>
      <c r="G25" s="4"/>
    </row>
    <row r="26" spans="1:7" ht="89.25">
      <c r="A26" s="39" t="s">
        <v>25</v>
      </c>
      <c r="B26" s="171" t="s">
        <v>109</v>
      </c>
      <c r="C26" s="61" t="s">
        <v>87</v>
      </c>
      <c r="D26" s="65">
        <v>100</v>
      </c>
      <c r="E26" s="172"/>
      <c r="F26" s="173">
        <f>SUM(D26*E26)</f>
        <v>0</v>
      </c>
      <c r="G26" s="4"/>
    </row>
    <row r="27" spans="1:7" ht="14.25">
      <c r="A27" s="39"/>
      <c r="B27" s="171"/>
      <c r="G27" s="4"/>
    </row>
    <row r="28" spans="1:7" ht="38.25">
      <c r="A28" s="39" t="s">
        <v>25</v>
      </c>
      <c r="B28" s="45" t="s">
        <v>106</v>
      </c>
      <c r="C28" s="61" t="s">
        <v>87</v>
      </c>
      <c r="D28" s="65">
        <v>100</v>
      </c>
      <c r="E28" s="172"/>
      <c r="F28" s="173">
        <f>SUM(D28*E28)</f>
        <v>0</v>
      </c>
      <c r="G28" s="4"/>
    </row>
    <row r="29" spans="1:7" ht="38.25">
      <c r="A29" s="39" t="s">
        <v>89</v>
      </c>
      <c r="B29" s="45" t="s">
        <v>107</v>
      </c>
      <c r="C29" s="61" t="s">
        <v>87</v>
      </c>
      <c r="D29" s="65">
        <v>100</v>
      </c>
      <c r="E29" s="172"/>
      <c r="F29" s="173">
        <f>SUM(D29*E29)</f>
        <v>0</v>
      </c>
      <c r="G29" s="4"/>
    </row>
    <row r="30" spans="1:7" ht="14.25">
      <c r="A30" s="39"/>
      <c r="B30" s="45"/>
      <c r="C30" s="8"/>
      <c r="D30" s="22"/>
      <c r="E30" s="14"/>
      <c r="F30" s="2"/>
      <c r="G30" s="4"/>
    </row>
    <row r="31" spans="1:7" ht="51">
      <c r="A31" s="24" t="s">
        <v>167</v>
      </c>
      <c r="B31" s="170" t="s">
        <v>111</v>
      </c>
      <c r="C31" s="8"/>
      <c r="D31" s="22"/>
      <c r="E31" s="66"/>
      <c r="F31" s="67"/>
      <c r="G31" s="4"/>
    </row>
    <row r="32" spans="1:7" ht="38.25">
      <c r="A32" s="24"/>
      <c r="B32" s="171" t="s">
        <v>112</v>
      </c>
      <c r="C32" s="61" t="s">
        <v>87</v>
      </c>
      <c r="D32" s="65">
        <v>60</v>
      </c>
      <c r="E32" s="82"/>
      <c r="F32" s="83">
        <f>SUM(D32*E32)</f>
        <v>0</v>
      </c>
      <c r="G32" s="4"/>
    </row>
    <row r="33" spans="1:7" ht="15">
      <c r="A33" s="38"/>
      <c r="B33" s="45"/>
      <c r="C33" s="8"/>
      <c r="D33" s="22"/>
      <c r="E33" s="14"/>
      <c r="F33" s="2"/>
      <c r="G33" s="4"/>
    </row>
    <row r="34" spans="1:7" ht="16.5">
      <c r="A34" s="37"/>
      <c r="B34" s="130" t="s">
        <v>110</v>
      </c>
      <c r="C34" s="131"/>
      <c r="D34" s="132"/>
      <c r="E34" s="133"/>
      <c r="F34" s="134">
        <f>SUM(F10:F33)</f>
        <v>0</v>
      </c>
      <c r="G34" s="4"/>
    </row>
    <row r="35" spans="1:7" ht="15.75">
      <c r="A35" s="35"/>
      <c r="B35" s="46"/>
      <c r="C35" s="10"/>
      <c r="D35" s="71"/>
      <c r="E35" s="11"/>
      <c r="F35" s="15"/>
      <c r="G35" s="4"/>
    </row>
    <row r="36" spans="1:7" ht="16.5">
      <c r="A36" s="135" t="s">
        <v>4</v>
      </c>
      <c r="B36" s="135" t="s">
        <v>168</v>
      </c>
      <c r="C36" s="135"/>
      <c r="D36" s="135"/>
      <c r="E36" s="135"/>
      <c r="F36" s="135"/>
      <c r="G36" s="4"/>
    </row>
    <row r="37" spans="1:7" ht="14.25">
      <c r="A37" s="68"/>
      <c r="B37" s="68"/>
      <c r="C37" s="68"/>
      <c r="D37" s="68"/>
      <c r="E37" s="68"/>
      <c r="F37" s="68"/>
      <c r="G37" s="4"/>
    </row>
    <row r="38" spans="1:7" ht="92.25" customHeight="1">
      <c r="A38" s="219" t="s">
        <v>103</v>
      </c>
      <c r="B38" s="219"/>
      <c r="C38" s="219"/>
      <c r="D38" s="219"/>
      <c r="E38" s="219"/>
      <c r="F38" s="219"/>
      <c r="G38" s="4"/>
    </row>
    <row r="39" spans="1:7" ht="14.25">
      <c r="A39" s="169"/>
      <c r="B39" s="169"/>
      <c r="C39" s="68"/>
      <c r="D39" s="68"/>
      <c r="E39" s="68"/>
      <c r="F39" s="68"/>
      <c r="G39" s="4"/>
    </row>
    <row r="40" spans="1:7" ht="28.5" customHeight="1">
      <c r="A40" s="68" t="s">
        <v>5</v>
      </c>
      <c r="B40" s="27" t="s">
        <v>169</v>
      </c>
      <c r="C40" s="69"/>
      <c r="D40" s="74"/>
      <c r="E40" s="66"/>
      <c r="F40" s="67"/>
      <c r="G40" s="4"/>
    </row>
    <row r="41" spans="1:7" ht="39" customHeight="1">
      <c r="A41" s="68"/>
      <c r="B41" s="27" t="s">
        <v>81</v>
      </c>
      <c r="C41" s="69"/>
      <c r="D41" s="74"/>
      <c r="E41" s="66"/>
      <c r="F41" s="67"/>
      <c r="G41" s="4"/>
    </row>
    <row r="42" spans="1:7" ht="25.5">
      <c r="A42" s="68"/>
      <c r="B42" s="27" t="s">
        <v>53</v>
      </c>
      <c r="C42" s="69"/>
      <c r="D42" s="74"/>
      <c r="E42" s="66"/>
      <c r="F42" s="67"/>
      <c r="G42" s="4"/>
    </row>
    <row r="43" spans="1:7" ht="14.25">
      <c r="A43" s="68"/>
      <c r="B43" s="27" t="s">
        <v>85</v>
      </c>
      <c r="C43" s="69"/>
      <c r="D43" s="74"/>
      <c r="E43" s="66"/>
      <c r="F43" s="67"/>
      <c r="G43" s="4"/>
    </row>
    <row r="44" spans="1:7" ht="25.5">
      <c r="A44" s="35"/>
      <c r="B44" s="27" t="s">
        <v>84</v>
      </c>
      <c r="C44" s="61" t="s">
        <v>36</v>
      </c>
      <c r="D44" s="85">
        <v>1270</v>
      </c>
      <c r="E44" s="82"/>
      <c r="F44" s="83">
        <f>SUM(D44*E44)</f>
        <v>0</v>
      </c>
      <c r="G44" s="4"/>
    </row>
    <row r="45" spans="1:7" ht="15.75">
      <c r="A45" s="35"/>
      <c r="B45" s="27"/>
      <c r="C45" s="8"/>
      <c r="D45" s="74"/>
      <c r="E45" s="66"/>
      <c r="F45" s="67"/>
      <c r="G45" s="4"/>
    </row>
    <row r="46" spans="1:7" ht="25.5">
      <c r="A46" s="68" t="s">
        <v>6</v>
      </c>
      <c r="B46" s="27" t="s">
        <v>170</v>
      </c>
      <c r="C46" s="69"/>
      <c r="D46" s="74"/>
      <c r="E46" s="66"/>
      <c r="F46" s="67"/>
      <c r="G46" s="4"/>
    </row>
    <row r="47" spans="1:7" ht="38.25">
      <c r="A47" s="68"/>
      <c r="B47" s="27" t="s">
        <v>81</v>
      </c>
      <c r="C47" s="69"/>
      <c r="D47" s="74"/>
      <c r="E47" s="66"/>
      <c r="F47" s="67"/>
      <c r="G47" s="4"/>
    </row>
    <row r="48" spans="1:7" ht="25.5">
      <c r="A48" s="68"/>
      <c r="B48" s="27" t="s">
        <v>53</v>
      </c>
      <c r="C48" s="69"/>
      <c r="D48" s="74"/>
      <c r="E48" s="66"/>
      <c r="F48" s="67"/>
      <c r="G48" s="4"/>
    </row>
    <row r="49" spans="1:7" ht="31.5" customHeight="1">
      <c r="A49" s="68"/>
      <c r="B49" s="27" t="s">
        <v>85</v>
      </c>
      <c r="C49" s="69"/>
      <c r="D49" s="74"/>
      <c r="E49" s="66"/>
      <c r="F49" s="67"/>
      <c r="G49" s="4"/>
    </row>
    <row r="50" spans="1:7" ht="25.5">
      <c r="A50" s="35"/>
      <c r="B50" s="27" t="s">
        <v>84</v>
      </c>
      <c r="C50" s="61" t="s">
        <v>36</v>
      </c>
      <c r="D50" s="85">
        <v>872</v>
      </c>
      <c r="E50" s="82"/>
      <c r="F50" s="83">
        <f>SUM(D50*E50)</f>
        <v>0</v>
      </c>
      <c r="G50" s="4"/>
    </row>
    <row r="51" spans="1:7" ht="15.75">
      <c r="A51" s="35"/>
      <c r="B51" s="27"/>
      <c r="C51" s="8"/>
      <c r="D51" s="74"/>
      <c r="E51" s="66"/>
      <c r="F51" s="67"/>
      <c r="G51" s="4"/>
    </row>
    <row r="52" spans="1:7" ht="25.5">
      <c r="A52" s="68" t="s">
        <v>7</v>
      </c>
      <c r="B52" s="27" t="s">
        <v>171</v>
      </c>
      <c r="C52" s="69"/>
      <c r="D52" s="74"/>
      <c r="E52" s="66"/>
      <c r="F52" s="67"/>
      <c r="G52" s="4"/>
    </row>
    <row r="53" spans="1:7" ht="38.25">
      <c r="A53" s="68"/>
      <c r="B53" s="27" t="s">
        <v>81</v>
      </c>
      <c r="C53" s="69"/>
      <c r="D53" s="74"/>
      <c r="E53" s="66"/>
      <c r="F53" s="67"/>
      <c r="G53" s="4"/>
    </row>
    <row r="54" spans="1:7" ht="25.5">
      <c r="A54" s="68"/>
      <c r="B54" s="27" t="s">
        <v>53</v>
      </c>
      <c r="C54" s="69"/>
      <c r="D54" s="74"/>
      <c r="E54" s="66"/>
      <c r="F54" s="67"/>
      <c r="G54" s="4"/>
    </row>
    <row r="55" spans="1:7" ht="14.25">
      <c r="A55" s="68"/>
      <c r="B55" s="27" t="s">
        <v>85</v>
      </c>
      <c r="C55" s="69"/>
      <c r="D55" s="74"/>
      <c r="E55" s="66"/>
      <c r="F55" s="67"/>
      <c r="G55" s="4"/>
    </row>
    <row r="56" spans="1:7" ht="25.5">
      <c r="A56" s="35"/>
      <c r="B56" s="27" t="s">
        <v>84</v>
      </c>
      <c r="C56" s="61" t="s">
        <v>36</v>
      </c>
      <c r="D56" s="85">
        <v>105</v>
      </c>
      <c r="E56" s="82"/>
      <c r="F56" s="83">
        <f>SUM(D56*E56)</f>
        <v>0</v>
      </c>
      <c r="G56" s="4"/>
    </row>
    <row r="57" spans="1:7" ht="15.75">
      <c r="A57" s="35"/>
      <c r="B57" s="27"/>
      <c r="C57" s="8"/>
      <c r="D57" s="74"/>
      <c r="E57" s="66"/>
      <c r="F57" s="67"/>
      <c r="G57" s="4"/>
    </row>
    <row r="58" spans="1:7" ht="28.5" customHeight="1">
      <c r="A58" s="68" t="s">
        <v>8</v>
      </c>
      <c r="B58" s="27" t="s">
        <v>172</v>
      </c>
      <c r="C58" s="69"/>
      <c r="D58" s="74"/>
      <c r="E58" s="66"/>
      <c r="F58" s="67"/>
      <c r="G58" s="4"/>
    </row>
    <row r="59" spans="1:7" ht="39.75" customHeight="1">
      <c r="A59" s="68"/>
      <c r="B59" s="27" t="s">
        <v>81</v>
      </c>
      <c r="C59" s="69"/>
      <c r="D59" s="74"/>
      <c r="E59" s="66"/>
      <c r="F59" s="67"/>
      <c r="G59" s="4"/>
    </row>
    <row r="60" spans="1:7" ht="25.5">
      <c r="A60" s="68"/>
      <c r="B60" s="27" t="s">
        <v>53</v>
      </c>
      <c r="C60" s="69"/>
      <c r="D60" s="74"/>
      <c r="E60" s="66"/>
      <c r="F60" s="67"/>
      <c r="G60" s="4"/>
    </row>
    <row r="61" spans="1:7" ht="14.25">
      <c r="A61" s="68"/>
      <c r="B61" s="27" t="s">
        <v>85</v>
      </c>
      <c r="C61" s="69"/>
      <c r="D61" s="74"/>
      <c r="E61" s="66"/>
      <c r="F61" s="67"/>
      <c r="G61" s="4"/>
    </row>
    <row r="62" spans="1:7" ht="25.5">
      <c r="A62" s="35"/>
      <c r="B62" s="27" t="s">
        <v>84</v>
      </c>
      <c r="C62" s="61" t="s">
        <v>36</v>
      </c>
      <c r="D62" s="85">
        <v>450</v>
      </c>
      <c r="E62" s="82"/>
      <c r="F62" s="83">
        <f>SUM(D62*E62)</f>
        <v>0</v>
      </c>
      <c r="G62" s="4"/>
    </row>
    <row r="63" spans="1:7" ht="15.75">
      <c r="A63" s="35"/>
      <c r="B63" s="27"/>
      <c r="C63" s="8"/>
      <c r="D63" s="74"/>
      <c r="E63" s="66"/>
      <c r="F63" s="67"/>
      <c r="G63" s="4"/>
    </row>
    <row r="64" spans="1:7" ht="25.5">
      <c r="A64" s="68" t="s">
        <v>9</v>
      </c>
      <c r="B64" s="27" t="s">
        <v>173</v>
      </c>
      <c r="C64" s="69"/>
      <c r="D64" s="74"/>
      <c r="E64" s="66"/>
      <c r="F64" s="67"/>
      <c r="G64" s="4"/>
    </row>
    <row r="65" spans="1:7" ht="38.25">
      <c r="A65" s="68"/>
      <c r="B65" s="27" t="s">
        <v>81</v>
      </c>
      <c r="C65" s="69"/>
      <c r="D65" s="74"/>
      <c r="E65" s="66"/>
      <c r="F65" s="67"/>
      <c r="G65" s="4"/>
    </row>
    <row r="66" spans="1:7" ht="25.5">
      <c r="A66" s="68"/>
      <c r="B66" s="27" t="s">
        <v>53</v>
      </c>
      <c r="C66" s="69"/>
      <c r="D66" s="74"/>
      <c r="E66" s="66"/>
      <c r="F66" s="67"/>
      <c r="G66" s="4"/>
    </row>
    <row r="67" spans="1:7" ht="14.25">
      <c r="A67" s="68"/>
      <c r="B67" s="27" t="s">
        <v>85</v>
      </c>
      <c r="C67" s="69"/>
      <c r="D67" s="74"/>
      <c r="E67" s="66"/>
      <c r="F67" s="67"/>
      <c r="G67" s="4"/>
    </row>
    <row r="68" spans="1:7" ht="25.5">
      <c r="A68" s="35"/>
      <c r="B68" s="27" t="s">
        <v>84</v>
      </c>
      <c r="C68" s="61" t="s">
        <v>36</v>
      </c>
      <c r="D68" s="85">
        <v>411</v>
      </c>
      <c r="E68" s="82"/>
      <c r="F68" s="83">
        <f>SUM(D68*E68)</f>
        <v>0</v>
      </c>
      <c r="G68" s="4"/>
    </row>
    <row r="69" spans="1:7" ht="15.75">
      <c r="A69" s="35"/>
      <c r="B69" s="27"/>
      <c r="C69" s="8"/>
      <c r="D69" s="74"/>
      <c r="E69" s="66"/>
      <c r="F69" s="67"/>
      <c r="G69" s="4"/>
    </row>
    <row r="70" spans="1:7" ht="16.5">
      <c r="A70" s="37"/>
      <c r="B70" s="130" t="s">
        <v>113</v>
      </c>
      <c r="C70" s="131"/>
      <c r="D70" s="132"/>
      <c r="E70" s="133"/>
      <c r="F70" s="134">
        <f>SUM(F40:F68)</f>
        <v>0</v>
      </c>
      <c r="G70" s="4"/>
    </row>
    <row r="71" spans="1:7" ht="192" customHeight="1">
      <c r="A71" s="35"/>
      <c r="B71" s="27"/>
      <c r="C71" s="8"/>
      <c r="D71" s="74"/>
      <c r="E71" s="66"/>
      <c r="F71" s="67"/>
      <c r="G71" s="4"/>
    </row>
    <row r="72" spans="1:7" ht="16.5">
      <c r="A72" s="191" t="s">
        <v>10</v>
      </c>
      <c r="B72" s="135" t="s">
        <v>145</v>
      </c>
      <c r="C72" s="135"/>
      <c r="D72" s="135"/>
      <c r="E72" s="135"/>
      <c r="F72" s="135"/>
      <c r="G72" s="4"/>
    </row>
    <row r="73" spans="1:7" ht="15.75">
      <c r="A73" s="35"/>
      <c r="B73" s="45"/>
      <c r="C73" s="8"/>
      <c r="D73" s="22"/>
      <c r="E73" s="14"/>
      <c r="F73" s="2"/>
      <c r="G73" s="4"/>
    </row>
    <row r="74" spans="1:7" ht="114.75">
      <c r="A74" s="68" t="s">
        <v>11</v>
      </c>
      <c r="B74" s="174" t="s">
        <v>174</v>
      </c>
      <c r="E74"/>
      <c r="G74" s="4"/>
    </row>
    <row r="75" spans="1:7" ht="15.75">
      <c r="A75" s="34"/>
      <c r="B75" s="175" t="s">
        <v>115</v>
      </c>
      <c r="C75" s="176" t="s">
        <v>54</v>
      </c>
      <c r="D75" s="177">
        <v>86</v>
      </c>
      <c r="E75" s="178"/>
      <c r="F75" s="83">
        <f t="shared" ref="F75" si="2">D75*E75</f>
        <v>0</v>
      </c>
      <c r="G75" s="4"/>
    </row>
    <row r="76" spans="1:7" ht="58.5" customHeight="1">
      <c r="A76" s="34"/>
      <c r="B76" s="175"/>
      <c r="C76" s="179"/>
      <c r="D76" s="180"/>
      <c r="E76" s="181"/>
      <c r="F76" s="67"/>
      <c r="G76" s="4"/>
    </row>
    <row r="77" spans="1:7" ht="90" customHeight="1">
      <c r="A77" s="68" t="s">
        <v>12</v>
      </c>
      <c r="B77" s="174" t="s">
        <v>175</v>
      </c>
      <c r="E77"/>
      <c r="G77" s="2"/>
    </row>
    <row r="78" spans="1:7" ht="15.75">
      <c r="A78" s="34"/>
      <c r="B78" s="175" t="s">
        <v>114</v>
      </c>
      <c r="C78" s="176" t="s">
        <v>54</v>
      </c>
      <c r="D78" s="177">
        <v>60</v>
      </c>
      <c r="E78" s="178"/>
      <c r="F78" s="83">
        <f t="shared" ref="F78" si="3">D78*E78</f>
        <v>0</v>
      </c>
      <c r="G78" s="2"/>
    </row>
    <row r="79" spans="1:7" ht="15.75">
      <c r="A79" s="34"/>
      <c r="B79" s="175"/>
      <c r="C79" s="179"/>
      <c r="D79" s="180"/>
      <c r="E79" s="181"/>
      <c r="F79" s="67"/>
      <c r="G79" s="4"/>
    </row>
    <row r="80" spans="1:7" ht="102">
      <c r="A80" s="68" t="s">
        <v>13</v>
      </c>
      <c r="B80" s="174" t="s">
        <v>146</v>
      </c>
      <c r="E80"/>
      <c r="G80" s="4"/>
    </row>
    <row r="81" spans="1:7" ht="15.75">
      <c r="A81" s="34"/>
      <c r="B81" s="175" t="s">
        <v>115</v>
      </c>
      <c r="C81" s="176" t="s">
        <v>54</v>
      </c>
      <c r="D81" s="177">
        <v>50</v>
      </c>
      <c r="E81" s="178"/>
      <c r="F81" s="83">
        <f t="shared" ref="F81" si="4">D81*E81</f>
        <v>0</v>
      </c>
      <c r="G81" s="4"/>
    </row>
    <row r="82" spans="1:7" ht="14.25">
      <c r="A82"/>
      <c r="B82"/>
      <c r="C82"/>
      <c r="D82"/>
      <c r="E82"/>
      <c r="G82" s="2"/>
    </row>
    <row r="83" spans="1:7" ht="17.25" customHeight="1">
      <c r="A83" s="37"/>
      <c r="B83" s="130" t="s">
        <v>147</v>
      </c>
      <c r="C83" s="131"/>
      <c r="D83" s="132"/>
      <c r="E83" s="133"/>
      <c r="F83" s="134">
        <f>SUM(F75:F81)</f>
        <v>0</v>
      </c>
      <c r="G83" s="2"/>
    </row>
    <row r="84" spans="1:7" ht="16.5">
      <c r="A84" s="34"/>
      <c r="B84" s="29"/>
      <c r="C84" s="8"/>
      <c r="D84" s="73"/>
      <c r="E84" s="31"/>
      <c r="F84" s="30"/>
      <c r="G84" s="2"/>
    </row>
    <row r="85" spans="1:7" ht="16.5">
      <c r="A85" s="136" t="s">
        <v>14</v>
      </c>
      <c r="B85" s="135" t="s">
        <v>93</v>
      </c>
      <c r="C85" s="137"/>
      <c r="D85" s="122"/>
      <c r="E85" s="138"/>
      <c r="F85" s="123"/>
      <c r="G85" s="4"/>
    </row>
    <row r="86" spans="1:7" ht="15.75">
      <c r="A86" s="34"/>
      <c r="B86" s="45"/>
      <c r="C86" s="8"/>
      <c r="D86" s="70"/>
      <c r="E86" s="2"/>
      <c r="F86" s="2"/>
      <c r="G86" s="18"/>
    </row>
    <row r="87" spans="1:7" ht="157.5" customHeight="1">
      <c r="A87" s="217" t="s">
        <v>45</v>
      </c>
      <c r="B87" s="217"/>
      <c r="C87" s="217"/>
      <c r="D87" s="217"/>
      <c r="E87" s="217"/>
      <c r="F87" s="217"/>
      <c r="G87" s="18"/>
    </row>
    <row r="88" spans="1:7">
      <c r="A88" s="41"/>
      <c r="B88" s="25"/>
      <c r="C88" s="41"/>
      <c r="D88" s="41"/>
      <c r="E88" s="59"/>
      <c r="F88" s="25"/>
      <c r="G88" s="18"/>
    </row>
    <row r="89" spans="1:7" ht="132" customHeight="1">
      <c r="A89" s="24" t="s">
        <v>15</v>
      </c>
      <c r="B89" s="28" t="s">
        <v>94</v>
      </c>
      <c r="D89" s="115"/>
      <c r="G89" s="18"/>
    </row>
    <row r="90" spans="1:7" ht="39" customHeight="1">
      <c r="A90" s="42"/>
      <c r="B90" s="47" t="s">
        <v>51</v>
      </c>
      <c r="C90" s="83" t="s">
        <v>26</v>
      </c>
      <c r="D90" s="114">
        <v>16</v>
      </c>
      <c r="E90" s="82"/>
      <c r="F90" s="83">
        <f>SUM(D90*E90)</f>
        <v>0</v>
      </c>
      <c r="G90" s="18"/>
    </row>
    <row r="91" spans="1:7" ht="27" customHeight="1">
      <c r="A91" s="42"/>
      <c r="B91" s="47"/>
      <c r="C91" s="8"/>
      <c r="D91" s="116"/>
      <c r="E91" s="14"/>
      <c r="F91" s="2"/>
      <c r="G91" s="18"/>
    </row>
    <row r="92" spans="1:7" ht="16.5">
      <c r="A92" s="34"/>
      <c r="B92" s="139" t="s">
        <v>148</v>
      </c>
      <c r="C92" s="140"/>
      <c r="D92" s="141"/>
      <c r="E92" s="143"/>
      <c r="F92" s="143">
        <f>SUM(F89:F91)</f>
        <v>0</v>
      </c>
      <c r="G92" s="18"/>
    </row>
    <row r="93" spans="1:7" ht="59.25" customHeight="1">
      <c r="A93" s="34"/>
      <c r="B93" s="46"/>
      <c r="C93" s="46"/>
      <c r="D93" s="46"/>
      <c r="E93" s="46"/>
      <c r="F93" s="46"/>
      <c r="G93" s="18"/>
    </row>
    <row r="94" spans="1:7" ht="16.5">
      <c r="A94" s="135" t="s">
        <v>16</v>
      </c>
      <c r="B94" s="135" t="s">
        <v>116</v>
      </c>
      <c r="C94" s="135"/>
      <c r="D94" s="135"/>
      <c r="E94" s="135"/>
      <c r="F94" s="135"/>
      <c r="G94" s="18"/>
    </row>
    <row r="95" spans="1:7" ht="15.75">
      <c r="A95" s="34"/>
      <c r="B95" s="45"/>
      <c r="C95" s="8"/>
      <c r="D95" s="70"/>
      <c r="E95" s="2"/>
      <c r="F95" s="2"/>
      <c r="G95" s="18"/>
    </row>
    <row r="96" spans="1:7">
      <c r="A96" s="217" t="s">
        <v>27</v>
      </c>
      <c r="B96" s="217"/>
      <c r="C96" s="217"/>
      <c r="D96" s="217"/>
      <c r="E96" s="217"/>
      <c r="F96" s="217"/>
      <c r="G96" s="18"/>
    </row>
    <row r="97" spans="1:7" ht="65.25" customHeight="1">
      <c r="A97" s="217" t="s">
        <v>117</v>
      </c>
      <c r="B97" s="217"/>
      <c r="C97" s="217"/>
      <c r="D97" s="217"/>
      <c r="E97" s="217"/>
      <c r="F97" s="217"/>
      <c r="G97" s="18"/>
    </row>
    <row r="98" spans="1:7" ht="38.25" customHeight="1">
      <c r="A98" s="217" t="s">
        <v>118</v>
      </c>
      <c r="B98" s="217"/>
      <c r="C98" s="217"/>
      <c r="D98" s="217"/>
      <c r="E98" s="217"/>
      <c r="F98" s="217"/>
      <c r="G98" s="18"/>
    </row>
    <row r="99" spans="1:7" ht="38.25" customHeight="1">
      <c r="A99" s="217" t="s">
        <v>119</v>
      </c>
      <c r="B99" s="217"/>
      <c r="C99" s="217"/>
      <c r="D99" s="217"/>
      <c r="E99" s="217"/>
      <c r="F99" s="217"/>
      <c r="G99" s="18"/>
    </row>
    <row r="100" spans="1:7">
      <c r="A100" s="25"/>
      <c r="B100" s="25"/>
      <c r="C100" s="41"/>
      <c r="D100" s="41"/>
      <c r="E100" s="25"/>
      <c r="F100" s="25"/>
      <c r="G100" s="18"/>
    </row>
    <row r="101" spans="1:7" ht="18.75" customHeight="1">
      <c r="A101" s="182" t="s">
        <v>17</v>
      </c>
      <c r="B101" s="183" t="s">
        <v>120</v>
      </c>
      <c r="C101" s="41"/>
      <c r="D101" s="41"/>
      <c r="E101" s="25"/>
      <c r="F101" s="25"/>
      <c r="G101" s="4"/>
    </row>
    <row r="102" spans="1:7" ht="39" customHeight="1">
      <c r="A102" s="182"/>
      <c r="B102" s="184" t="s">
        <v>121</v>
      </c>
      <c r="C102" s="41"/>
      <c r="D102" s="41"/>
      <c r="E102" s="25"/>
      <c r="F102" s="25"/>
      <c r="G102" s="4"/>
    </row>
    <row r="103" spans="1:7" ht="14.25">
      <c r="A103" s="182"/>
      <c r="B103" s="184" t="s">
        <v>122</v>
      </c>
      <c r="C103" s="185" t="s">
        <v>123</v>
      </c>
      <c r="D103" s="186">
        <v>55</v>
      </c>
      <c r="E103" s="187"/>
      <c r="F103" s="173">
        <f t="shared" ref="F103:F107" si="5">SUM(D103*E103)</f>
        <v>0</v>
      </c>
      <c r="G103" s="18"/>
    </row>
    <row r="104" spans="1:7" ht="26.25" customHeight="1">
      <c r="A104" s="28"/>
      <c r="B104" s="25"/>
      <c r="C104" s="41"/>
      <c r="D104" s="188"/>
      <c r="E104" s="189"/>
      <c r="F104" s="2"/>
      <c r="G104" s="2"/>
    </row>
    <row r="105" spans="1:7" ht="14.25">
      <c r="A105" s="182" t="s">
        <v>104</v>
      </c>
      <c r="B105" s="183" t="s">
        <v>124</v>
      </c>
      <c r="C105" s="41"/>
      <c r="D105" s="188"/>
      <c r="E105" s="189"/>
      <c r="F105" s="2"/>
      <c r="G105" s="2"/>
    </row>
    <row r="106" spans="1:7" ht="90.75" customHeight="1">
      <c r="A106" s="182"/>
      <c r="B106" s="184" t="s">
        <v>176</v>
      </c>
      <c r="C106" s="41"/>
      <c r="D106" s="188"/>
      <c r="E106" s="189"/>
      <c r="F106" s="2"/>
      <c r="G106" s="2"/>
    </row>
    <row r="107" spans="1:7" ht="15.75" customHeight="1">
      <c r="A107" s="182"/>
      <c r="B107" s="184" t="s">
        <v>125</v>
      </c>
      <c r="C107" s="185" t="s">
        <v>123</v>
      </c>
      <c r="D107" s="186">
        <v>55</v>
      </c>
      <c r="E107" s="187"/>
      <c r="F107" s="173">
        <f t="shared" si="5"/>
        <v>0</v>
      </c>
      <c r="G107" s="2"/>
    </row>
    <row r="108" spans="1:7" ht="26.25" customHeight="1">
      <c r="A108" s="182"/>
      <c r="B108" s="184"/>
      <c r="C108" s="190"/>
      <c r="D108" s="188"/>
      <c r="E108" s="189"/>
      <c r="F108" s="2"/>
      <c r="G108" s="2"/>
    </row>
    <row r="109" spans="1:7" ht="16.5">
      <c r="A109" s="34"/>
      <c r="B109" s="139" t="s">
        <v>149</v>
      </c>
      <c r="C109" s="140"/>
      <c r="D109" s="141"/>
      <c r="E109" s="143"/>
      <c r="F109" s="143">
        <f>SUM(F103:F108)</f>
        <v>0</v>
      </c>
      <c r="G109" s="2"/>
    </row>
    <row r="110" spans="1:7" ht="238.5" customHeight="1">
      <c r="A110" s="35"/>
      <c r="B110" s="46"/>
      <c r="C110" s="10"/>
      <c r="D110" s="71"/>
      <c r="E110" s="11"/>
      <c r="F110" s="15"/>
      <c r="G110" s="2"/>
    </row>
    <row r="111" spans="1:7" ht="16.5">
      <c r="A111" s="135" t="s">
        <v>19</v>
      </c>
      <c r="B111" s="135" t="s">
        <v>126</v>
      </c>
      <c r="C111" s="135"/>
      <c r="D111" s="135"/>
      <c r="E111" s="135"/>
      <c r="F111" s="135"/>
      <c r="G111" s="2"/>
    </row>
    <row r="112" spans="1:7" ht="15.75">
      <c r="A112" s="34"/>
      <c r="B112" s="45"/>
      <c r="C112" s="8"/>
      <c r="D112" s="70"/>
      <c r="E112" s="2"/>
      <c r="F112" s="2"/>
      <c r="G112" s="2"/>
    </row>
    <row r="113" spans="1:9" ht="92.25" customHeight="1">
      <c r="A113" s="217" t="s">
        <v>127</v>
      </c>
      <c r="B113" s="217"/>
      <c r="C113" s="217"/>
      <c r="D113" s="217"/>
      <c r="E113" s="217"/>
      <c r="F113" s="217"/>
      <c r="G113" s="2"/>
    </row>
    <row r="114" spans="1:9" ht="17.25" customHeight="1">
      <c r="A114" s="217" t="s">
        <v>128</v>
      </c>
      <c r="B114" s="217"/>
      <c r="C114" s="217"/>
      <c r="D114" s="217"/>
      <c r="E114" s="217"/>
      <c r="F114" s="217"/>
      <c r="G114" s="2"/>
    </row>
    <row r="115" spans="1:9" ht="26.25" customHeight="1">
      <c r="A115" s="217" t="s">
        <v>129</v>
      </c>
      <c r="B115" s="217"/>
      <c r="C115" s="217"/>
      <c r="D115" s="217"/>
      <c r="E115" s="217"/>
      <c r="F115" s="217"/>
      <c r="G115" s="2"/>
      <c r="I115" s="202"/>
    </row>
    <row r="116" spans="1:9" ht="14.25">
      <c r="A116" s="41"/>
      <c r="B116" s="25"/>
      <c r="C116" s="41"/>
      <c r="D116" s="41"/>
      <c r="E116" s="59"/>
      <c r="F116" s="25"/>
      <c r="G116" s="2"/>
    </row>
    <row r="117" spans="1:9" ht="165.75">
      <c r="A117" s="190" t="s">
        <v>28</v>
      </c>
      <c r="B117" s="207" t="s">
        <v>130</v>
      </c>
      <c r="C117" s="41"/>
      <c r="D117" s="41"/>
      <c r="E117" s="59"/>
      <c r="F117" s="25"/>
      <c r="G117" s="2"/>
    </row>
    <row r="118" spans="1:9" ht="14.25">
      <c r="A118" s="190" t="s">
        <v>24</v>
      </c>
      <c r="B118" s="28" t="s">
        <v>136</v>
      </c>
      <c r="C118" s="204" t="s">
        <v>131</v>
      </c>
      <c r="D118" s="204">
        <v>4</v>
      </c>
      <c r="E118" s="189"/>
      <c r="F118" s="2">
        <f>SUM(D118*E118)</f>
        <v>0</v>
      </c>
      <c r="G118" s="2"/>
      <c r="I118" s="203"/>
    </row>
    <row r="119" spans="1:9" ht="14.25">
      <c r="A119" s="190" t="s">
        <v>25</v>
      </c>
      <c r="B119" s="28" t="s">
        <v>137</v>
      </c>
      <c r="C119" s="204" t="s">
        <v>131</v>
      </c>
      <c r="D119" s="204">
        <v>3</v>
      </c>
      <c r="E119" s="189"/>
      <c r="F119" s="2">
        <f>SUM(D119*E119)</f>
        <v>0</v>
      </c>
      <c r="G119" s="2"/>
      <c r="I119" s="203"/>
    </row>
    <row r="120" spans="1:9" ht="25.5">
      <c r="A120" s="190" t="s">
        <v>89</v>
      </c>
      <c r="B120" s="208" t="s">
        <v>132</v>
      </c>
      <c r="C120" s="204" t="s">
        <v>131</v>
      </c>
      <c r="D120" s="204">
        <v>1</v>
      </c>
      <c r="E120" s="189"/>
      <c r="F120" s="2">
        <f t="shared" ref="F120:F127" si="6">SUM(D120*E120)</f>
        <v>0</v>
      </c>
      <c r="G120" s="2"/>
      <c r="I120" s="203"/>
    </row>
    <row r="121" spans="1:9" ht="14.25">
      <c r="A121" s="190"/>
      <c r="B121" s="208"/>
      <c r="C121" s="204"/>
      <c r="D121" s="204"/>
      <c r="E121" s="189"/>
      <c r="F121" s="2"/>
      <c r="G121" s="2"/>
      <c r="I121" s="203"/>
    </row>
    <row r="122" spans="1:9" ht="14.25">
      <c r="A122" s="190"/>
      <c r="B122" s="208"/>
      <c r="C122" s="204"/>
      <c r="D122" s="204"/>
      <c r="E122" s="189"/>
      <c r="F122" s="2"/>
      <c r="G122" s="4"/>
      <c r="I122" s="27"/>
    </row>
    <row r="123" spans="1:9" ht="25.5">
      <c r="A123" s="24" t="s">
        <v>29</v>
      </c>
      <c r="B123" s="207" t="s">
        <v>133</v>
      </c>
      <c r="C123" s="8"/>
      <c r="D123" s="200"/>
      <c r="E123" s="14"/>
      <c r="F123" s="2"/>
      <c r="G123" s="4"/>
    </row>
    <row r="124" spans="1:9" ht="15.75">
      <c r="A124" s="34"/>
      <c r="B124" t="s">
        <v>134</v>
      </c>
      <c r="C124" s="8" t="s">
        <v>3</v>
      </c>
      <c r="D124" s="22">
        <v>6.5</v>
      </c>
      <c r="E124" s="14"/>
      <c r="F124" s="2">
        <f t="shared" si="6"/>
        <v>0</v>
      </c>
      <c r="G124" s="18"/>
    </row>
    <row r="125" spans="1:9" ht="15.75">
      <c r="A125" s="34"/>
      <c r="C125" s="192"/>
      <c r="D125" s="70"/>
      <c r="E125" s="14"/>
      <c r="F125" s="2"/>
      <c r="G125" s="18"/>
    </row>
    <row r="126" spans="1:9" ht="25.5">
      <c r="A126" s="24" t="s">
        <v>150</v>
      </c>
      <c r="B126" s="207" t="s">
        <v>135</v>
      </c>
      <c r="C126" s="8"/>
      <c r="D126" s="22"/>
      <c r="E126" s="14"/>
      <c r="F126" s="2"/>
      <c r="G126" s="18"/>
    </row>
    <row r="127" spans="1:9" ht="15.75">
      <c r="A127" s="34"/>
      <c r="B127" t="s">
        <v>134</v>
      </c>
      <c r="C127" s="8" t="s">
        <v>3</v>
      </c>
      <c r="D127" s="22">
        <v>6.5</v>
      </c>
      <c r="E127" s="14"/>
      <c r="F127" s="2">
        <f t="shared" si="6"/>
        <v>0</v>
      </c>
      <c r="G127" s="18"/>
    </row>
    <row r="128" spans="1:9" ht="15.75">
      <c r="A128" s="34"/>
      <c r="B128"/>
      <c r="C128" s="8"/>
      <c r="D128" s="22"/>
      <c r="E128" s="14"/>
      <c r="F128" s="2"/>
      <c r="G128" s="18"/>
    </row>
    <row r="129" spans="1:13" ht="191.25">
      <c r="A129" s="190" t="s">
        <v>30</v>
      </c>
      <c r="B129" s="209" t="s">
        <v>138</v>
      </c>
      <c r="C129" s="204"/>
      <c r="D129" s="204"/>
      <c r="E129" s="189"/>
      <c r="F129" s="2"/>
      <c r="G129" s="18"/>
    </row>
    <row r="130" spans="1:13" ht="64.5" customHeight="1">
      <c r="A130" s="190"/>
      <c r="B130" s="209" t="s">
        <v>139</v>
      </c>
      <c r="C130" s="204"/>
      <c r="D130" s="204"/>
      <c r="E130" s="189"/>
      <c r="F130" s="2"/>
      <c r="G130" s="18"/>
    </row>
    <row r="131" spans="1:13" ht="42" customHeight="1">
      <c r="A131" s="190" t="s">
        <v>24</v>
      </c>
      <c r="B131" s="208" t="s">
        <v>140</v>
      </c>
      <c r="C131" s="204" t="s">
        <v>131</v>
      </c>
      <c r="D131" s="204">
        <v>5</v>
      </c>
      <c r="E131" s="189"/>
      <c r="F131" s="2">
        <f>SUM(D131*E131)</f>
        <v>0</v>
      </c>
      <c r="G131" s="18"/>
    </row>
    <row r="132" spans="1:13" ht="15.75">
      <c r="A132" s="34"/>
      <c r="B132"/>
      <c r="C132" s="8"/>
      <c r="D132" s="22"/>
      <c r="E132" s="14"/>
      <c r="F132" s="2"/>
      <c r="G132" s="18"/>
    </row>
    <row r="133" spans="1:13" ht="15.75">
      <c r="A133" s="34"/>
      <c r="B133" s="28"/>
      <c r="C133" s="8"/>
      <c r="D133" s="22"/>
      <c r="E133" s="14"/>
      <c r="F133" s="2"/>
      <c r="G133" s="18"/>
    </row>
    <row r="134" spans="1:13" ht="16.5">
      <c r="A134" s="34"/>
      <c r="B134" s="139" t="s">
        <v>47</v>
      </c>
      <c r="C134" s="139"/>
      <c r="D134" s="139"/>
      <c r="E134" s="139"/>
      <c r="F134" s="193">
        <f>SUM(F118:F131)</f>
        <v>0</v>
      </c>
      <c r="G134" s="18"/>
    </row>
    <row r="135" spans="1:13" ht="15.75">
      <c r="A135" s="35"/>
      <c r="B135" s="46"/>
      <c r="C135" s="10"/>
      <c r="D135" s="71"/>
      <c r="E135" s="11"/>
      <c r="F135" s="15"/>
      <c r="G135" s="2"/>
    </row>
    <row r="136" spans="1:13" ht="17.25" customHeight="1">
      <c r="A136" s="135" t="s">
        <v>20</v>
      </c>
      <c r="B136" s="135" t="s">
        <v>141</v>
      </c>
      <c r="C136" s="135"/>
      <c r="D136" s="135"/>
      <c r="E136" s="135"/>
      <c r="F136" s="135"/>
      <c r="G136" s="17"/>
    </row>
    <row r="137" spans="1:13" ht="17.25" customHeight="1">
      <c r="A137" s="34"/>
      <c r="B137" s="45"/>
      <c r="C137" s="8"/>
      <c r="D137" s="70"/>
      <c r="E137" s="2"/>
      <c r="F137" s="2"/>
      <c r="G137" s="17"/>
    </row>
    <row r="138" spans="1:13" ht="65.25" customHeight="1">
      <c r="A138" s="220" t="s">
        <v>142</v>
      </c>
      <c r="B138" s="220"/>
      <c r="C138" s="220"/>
      <c r="D138" s="220"/>
      <c r="E138" s="220"/>
      <c r="F138" s="220"/>
      <c r="G138" s="17"/>
    </row>
    <row r="139" spans="1:13" ht="51.75" customHeight="1">
      <c r="A139" s="221" t="s">
        <v>143</v>
      </c>
      <c r="B139" s="221"/>
      <c r="C139" s="221"/>
      <c r="D139" s="221"/>
      <c r="E139" s="221"/>
      <c r="F139" s="221"/>
      <c r="G139" s="17"/>
    </row>
    <row r="140" spans="1:13" ht="15.75">
      <c r="A140" s="205"/>
      <c r="B140" s="201"/>
      <c r="C140" s="199"/>
      <c r="D140" s="198"/>
      <c r="E140" s="4"/>
      <c r="F140" s="4"/>
      <c r="G140" s="17"/>
    </row>
    <row r="141" spans="1:13" ht="106.5" customHeight="1">
      <c r="A141" s="206" t="s">
        <v>31</v>
      </c>
      <c r="B141" s="28" t="s">
        <v>144</v>
      </c>
      <c r="G141" s="17"/>
    </row>
    <row r="142" spans="1:13" ht="15.75" customHeight="1">
      <c r="A142" s="206"/>
      <c r="B142" s="28"/>
      <c r="C142" s="65" t="s">
        <v>26</v>
      </c>
      <c r="D142" s="65">
        <v>195</v>
      </c>
      <c r="E142" s="172"/>
      <c r="F142" s="173">
        <f t="shared" ref="F142" si="7">SUM(D142*E142)</f>
        <v>0</v>
      </c>
      <c r="G142" s="34"/>
      <c r="H142" s="29"/>
      <c r="I142" s="8"/>
      <c r="J142" s="73"/>
      <c r="K142" s="31"/>
      <c r="L142" s="30"/>
      <c r="M142" s="17"/>
    </row>
    <row r="143" spans="1:13" ht="15.75">
      <c r="A143" s="206"/>
      <c r="B143" s="28"/>
      <c r="C143" s="197"/>
      <c r="D143" s="197"/>
      <c r="E143" s="194"/>
      <c r="F143" s="195"/>
      <c r="G143" s="36"/>
      <c r="H143" s="3"/>
      <c r="I143" s="12"/>
      <c r="J143" s="72"/>
      <c r="K143" s="11"/>
      <c r="L143" s="4"/>
      <c r="M143" s="17"/>
    </row>
    <row r="144" spans="1:13" ht="16.5">
      <c r="A144" s="34"/>
      <c r="B144" s="196" t="s">
        <v>46</v>
      </c>
      <c r="C144" s="196"/>
      <c r="D144" s="196"/>
      <c r="E144" s="196"/>
      <c r="F144" s="193">
        <f>SUM(F142:F142)</f>
        <v>0</v>
      </c>
      <c r="M144" s="17"/>
    </row>
    <row r="145" spans="1:13" ht="16.5">
      <c r="A145" s="35"/>
      <c r="B145" s="46"/>
      <c r="C145" s="10"/>
      <c r="D145" s="71"/>
      <c r="E145" s="11"/>
      <c r="F145" s="15"/>
      <c r="G145" s="37"/>
      <c r="H145" s="29"/>
      <c r="I145" s="37"/>
      <c r="J145" s="78"/>
      <c r="K145" s="50"/>
      <c r="L145" s="50"/>
      <c r="M145" s="17"/>
    </row>
    <row r="146" spans="1:13" ht="17.25">
      <c r="A146" s="136" t="s">
        <v>151</v>
      </c>
      <c r="B146" s="135" t="s">
        <v>52</v>
      </c>
      <c r="C146" s="137"/>
      <c r="D146" s="122"/>
      <c r="E146" s="138"/>
      <c r="F146" s="123"/>
      <c r="G146" s="51"/>
      <c r="H146" s="52"/>
      <c r="I146" s="37"/>
      <c r="J146" s="78"/>
      <c r="K146" s="50"/>
      <c r="L146" s="50"/>
      <c r="M146" s="17"/>
    </row>
    <row r="147" spans="1:13" ht="27" customHeight="1">
      <c r="A147" s="34"/>
      <c r="B147" s="29"/>
      <c r="C147" s="8"/>
      <c r="D147" s="73"/>
      <c r="E147" s="31"/>
      <c r="F147" s="30"/>
    </row>
    <row r="148" spans="1:13" ht="52.5" customHeight="1">
      <c r="A148" s="68" t="s">
        <v>32</v>
      </c>
      <c r="B148" s="27" t="s">
        <v>95</v>
      </c>
      <c r="D148" s="75"/>
      <c r="E148" s="66"/>
      <c r="F148" s="67"/>
      <c r="G148" s="37"/>
      <c r="H148" s="55"/>
      <c r="I148" s="37"/>
      <c r="J148" s="79"/>
      <c r="K148" s="50"/>
      <c r="L148" s="50"/>
      <c r="M148" s="17"/>
    </row>
    <row r="149" spans="1:13" ht="14.25" customHeight="1">
      <c r="A149" s="68"/>
      <c r="B149" s="27" t="s">
        <v>55</v>
      </c>
      <c r="E149"/>
      <c r="G149" s="37"/>
      <c r="H149" s="55"/>
      <c r="I149" s="37"/>
      <c r="J149" s="79"/>
      <c r="K149" s="50"/>
      <c r="L149" s="50"/>
      <c r="M149" s="17"/>
    </row>
    <row r="150" spans="1:13" ht="16.5">
      <c r="A150" s="68"/>
      <c r="B150" s="27"/>
      <c r="C150" s="84" t="s">
        <v>54</v>
      </c>
      <c r="D150" s="85">
        <v>85</v>
      </c>
      <c r="E150" s="82"/>
      <c r="F150" s="83">
        <f>D150*E150</f>
        <v>0</v>
      </c>
      <c r="G150" s="37"/>
      <c r="H150" s="55"/>
      <c r="I150" s="37"/>
      <c r="J150" s="79"/>
      <c r="K150" s="50"/>
      <c r="L150" s="50"/>
      <c r="M150" s="17"/>
    </row>
    <row r="151" spans="1:13" ht="14.25" customHeight="1">
      <c r="A151" s="34"/>
      <c r="B151" s="29"/>
      <c r="C151" s="8"/>
      <c r="D151" s="73"/>
      <c r="E151" s="31"/>
      <c r="F151" s="30"/>
      <c r="G151" s="37"/>
      <c r="H151" s="55"/>
      <c r="I151" s="37"/>
      <c r="J151" s="79"/>
      <c r="K151" s="50"/>
      <c r="L151" s="50"/>
      <c r="M151" s="17"/>
    </row>
    <row r="152" spans="1:13" ht="28.5" customHeight="1">
      <c r="A152" s="68" t="s">
        <v>33</v>
      </c>
      <c r="B152" s="27" t="s">
        <v>82</v>
      </c>
      <c r="D152" s="76"/>
      <c r="E152" s="66"/>
      <c r="F152" s="67"/>
      <c r="G152" s="37"/>
      <c r="H152" s="55"/>
      <c r="I152" s="37"/>
      <c r="J152" s="79"/>
      <c r="K152" s="50"/>
      <c r="L152" s="50"/>
      <c r="M152" s="17"/>
    </row>
    <row r="153" spans="1:13" ht="65.25" customHeight="1">
      <c r="A153" s="34"/>
      <c r="B153" s="27" t="s">
        <v>76</v>
      </c>
      <c r="D153" s="76"/>
      <c r="E153" s="66"/>
      <c r="F153" s="67"/>
      <c r="G153" s="37"/>
      <c r="H153" s="55"/>
      <c r="I153" s="37"/>
      <c r="J153" s="79"/>
      <c r="K153" s="50"/>
      <c r="L153" s="50"/>
      <c r="M153" s="17"/>
    </row>
    <row r="154" spans="1:13" ht="51.75" customHeight="1">
      <c r="A154" s="34"/>
      <c r="B154" s="27" t="s">
        <v>56</v>
      </c>
      <c r="D154" s="76"/>
      <c r="E154" s="66"/>
      <c r="F154" s="67"/>
      <c r="G154" s="37"/>
      <c r="H154" s="55"/>
      <c r="I154" s="37"/>
      <c r="J154" s="79"/>
      <c r="K154" s="50"/>
      <c r="L154" s="50"/>
      <c r="M154" s="17"/>
    </row>
    <row r="155" spans="1:13" ht="27.75" customHeight="1">
      <c r="A155" s="34"/>
      <c r="B155" s="27" t="s">
        <v>57</v>
      </c>
      <c r="D155" s="77"/>
      <c r="E155" s="66"/>
      <c r="F155" s="67"/>
      <c r="G155" s="37"/>
      <c r="H155" s="55"/>
      <c r="I155" s="37"/>
      <c r="J155" s="79"/>
      <c r="K155" s="50"/>
      <c r="L155" s="50"/>
      <c r="M155" s="17"/>
    </row>
    <row r="156" spans="1:13" ht="14.25" customHeight="1">
      <c r="A156" s="34"/>
      <c r="B156" s="64" t="s">
        <v>59</v>
      </c>
      <c r="C156" s="83" t="s">
        <v>54</v>
      </c>
      <c r="D156" s="85">
        <v>85</v>
      </c>
      <c r="E156" s="82"/>
      <c r="F156" s="83">
        <f>D156*E156</f>
        <v>0</v>
      </c>
      <c r="G156" s="37"/>
      <c r="H156" s="55"/>
      <c r="I156" s="37"/>
      <c r="J156" s="79"/>
      <c r="K156" s="50"/>
      <c r="L156" s="50"/>
      <c r="M156" s="17"/>
    </row>
    <row r="157" spans="1:13" ht="16.5">
      <c r="A157" s="34"/>
      <c r="B157" s="64"/>
      <c r="D157" s="76"/>
      <c r="E157" s="66"/>
      <c r="F157" s="67"/>
      <c r="G157" s="37"/>
      <c r="H157" s="55"/>
      <c r="I157" s="37"/>
      <c r="J157" s="79"/>
      <c r="K157" s="50"/>
      <c r="L157" s="50"/>
      <c r="M157" s="17"/>
    </row>
    <row r="158" spans="1:13" ht="14.25" customHeight="1">
      <c r="A158" s="24" t="s">
        <v>34</v>
      </c>
      <c r="B158" s="64" t="s">
        <v>153</v>
      </c>
      <c r="D158" s="76"/>
      <c r="E158" s="66"/>
      <c r="F158" s="67"/>
      <c r="G158" s="37"/>
      <c r="H158" s="55"/>
      <c r="I158" s="37"/>
      <c r="J158" s="79"/>
      <c r="K158" s="50"/>
      <c r="L158" s="50"/>
      <c r="M158" s="17"/>
    </row>
    <row r="159" spans="1:13" ht="14.25" customHeight="1">
      <c r="A159" s="34"/>
      <c r="B159" s="107" t="s">
        <v>80</v>
      </c>
      <c r="C159" s="80" t="s">
        <v>58</v>
      </c>
      <c r="D159" s="81">
        <v>20</v>
      </c>
      <c r="E159" s="82"/>
      <c r="F159" s="83">
        <f>D159*E159</f>
        <v>0</v>
      </c>
      <c r="G159" s="37"/>
      <c r="H159" s="55"/>
      <c r="I159" s="37"/>
      <c r="J159" s="79"/>
      <c r="K159" s="50"/>
      <c r="L159" s="50"/>
      <c r="M159" s="17"/>
    </row>
    <row r="160" spans="1:13" ht="14.25" customHeight="1">
      <c r="A160" s="34"/>
      <c r="B160" s="27"/>
      <c r="D160" s="76"/>
      <c r="E160" s="67"/>
      <c r="F160" s="67"/>
      <c r="G160" s="37"/>
      <c r="H160" s="55"/>
      <c r="I160" s="37"/>
      <c r="J160" s="79"/>
      <c r="K160" s="50"/>
      <c r="L160" s="50"/>
      <c r="M160" s="17"/>
    </row>
    <row r="161" spans="1:13" ht="14.25" customHeight="1">
      <c r="A161" s="24" t="s">
        <v>152</v>
      </c>
      <c r="B161" s="27" t="s">
        <v>77</v>
      </c>
      <c r="D161" s="77"/>
      <c r="E161" s="67"/>
      <c r="F161" s="67"/>
      <c r="G161" s="37"/>
      <c r="H161" s="55"/>
      <c r="I161" s="37"/>
      <c r="J161" s="79"/>
      <c r="K161" s="50"/>
      <c r="L161" s="50"/>
      <c r="M161" s="17"/>
    </row>
    <row r="162" spans="1:13" ht="14.25" customHeight="1">
      <c r="A162" s="34"/>
      <c r="B162" s="64" t="s">
        <v>83</v>
      </c>
      <c r="C162" s="80" t="s">
        <v>58</v>
      </c>
      <c r="D162" s="81">
        <v>6.5</v>
      </c>
      <c r="E162" s="82"/>
      <c r="F162" s="83">
        <f>D162*E162</f>
        <v>0</v>
      </c>
      <c r="G162" s="37"/>
      <c r="H162" s="55"/>
      <c r="I162" s="37"/>
      <c r="J162" s="79"/>
      <c r="K162" s="50"/>
      <c r="L162" s="50"/>
      <c r="M162" s="17"/>
    </row>
    <row r="163" spans="1:13" ht="16.5">
      <c r="A163" s="34"/>
      <c r="B163" s="29"/>
      <c r="C163" s="8"/>
      <c r="D163" s="73"/>
      <c r="E163" s="31"/>
      <c r="F163" s="30"/>
      <c r="G163" s="17"/>
      <c r="K163" s="50"/>
      <c r="L163" s="50"/>
      <c r="M163" s="17"/>
    </row>
    <row r="164" spans="1:13" ht="16.5">
      <c r="A164" s="34"/>
      <c r="B164" s="139" t="s">
        <v>39</v>
      </c>
      <c r="C164" s="140"/>
      <c r="D164" s="141"/>
      <c r="E164" s="142"/>
      <c r="F164" s="143">
        <f>SUM(F148:F162)</f>
        <v>0</v>
      </c>
      <c r="G164" s="37"/>
      <c r="H164" s="55"/>
      <c r="I164" s="37"/>
      <c r="J164" s="79"/>
      <c r="K164" s="50"/>
      <c r="L164" s="50"/>
      <c r="M164" s="17"/>
    </row>
    <row r="165" spans="1:13" ht="15" customHeight="1">
      <c r="A165" s="35"/>
      <c r="B165" s="46"/>
      <c r="C165" s="10"/>
      <c r="D165" s="71"/>
      <c r="E165" s="11"/>
      <c r="F165" s="15"/>
      <c r="G165" s="37"/>
      <c r="H165" s="55"/>
      <c r="I165" s="37"/>
      <c r="J165" s="79"/>
      <c r="K165" s="50"/>
      <c r="L165" s="50"/>
      <c r="M165" s="17"/>
    </row>
    <row r="166" spans="1:13" ht="16.5">
      <c r="A166" s="136" t="s">
        <v>154</v>
      </c>
      <c r="B166" s="135" t="s">
        <v>40</v>
      </c>
      <c r="C166" s="137"/>
      <c r="D166" s="122"/>
      <c r="E166" s="138"/>
      <c r="F166" s="123"/>
      <c r="G166" s="17"/>
    </row>
    <row r="167" spans="1:13" ht="15.75">
      <c r="A167" s="34"/>
      <c r="B167" s="45"/>
      <c r="C167" s="8"/>
      <c r="D167" s="70"/>
      <c r="E167" s="2"/>
      <c r="F167" s="2"/>
      <c r="G167" s="17"/>
    </row>
    <row r="168" spans="1:13" ht="15">
      <c r="A168" s="218" t="s">
        <v>38</v>
      </c>
      <c r="B168" s="218"/>
      <c r="C168" s="218"/>
      <c r="D168" s="218"/>
      <c r="E168" s="218"/>
      <c r="F168" s="218"/>
      <c r="G168" s="17"/>
    </row>
    <row r="169" spans="1:13" ht="68.25" customHeight="1">
      <c r="A169" s="217" t="s">
        <v>41</v>
      </c>
      <c r="B169" s="217"/>
      <c r="C169" s="217"/>
      <c r="D169" s="217"/>
      <c r="E169" s="217"/>
      <c r="F169" s="217"/>
      <c r="G169" s="17"/>
    </row>
    <row r="170" spans="1:13" ht="16.5">
      <c r="A170" s="35"/>
      <c r="B170" s="49"/>
      <c r="C170" s="13"/>
      <c r="D170" s="71"/>
      <c r="E170" s="4"/>
      <c r="F170" s="4"/>
      <c r="G170" s="17"/>
    </row>
    <row r="171" spans="1:13" ht="89.25">
      <c r="A171" s="24" t="s">
        <v>48</v>
      </c>
      <c r="B171" s="28" t="s">
        <v>177</v>
      </c>
      <c r="C171" s="21"/>
      <c r="D171" s="116"/>
      <c r="E171" s="118"/>
      <c r="F171" s="2"/>
      <c r="G171" s="17"/>
    </row>
    <row r="172" spans="1:13" ht="15">
      <c r="A172" s="40"/>
      <c r="B172" s="28" t="s">
        <v>42</v>
      </c>
      <c r="C172" s="83" t="s">
        <v>3</v>
      </c>
      <c r="D172" s="114">
        <v>52</v>
      </c>
      <c r="E172" s="114"/>
      <c r="F172" s="83">
        <f t="shared" ref="F172" si="8">SUM(D172*E172)</f>
        <v>0</v>
      </c>
      <c r="G172" s="17"/>
    </row>
    <row r="173" spans="1:13" ht="16.5">
      <c r="A173" s="34"/>
      <c r="B173" s="25"/>
      <c r="C173" s="20"/>
      <c r="D173" s="116"/>
      <c r="E173" s="118"/>
      <c r="F173" s="2"/>
      <c r="G173" s="17"/>
    </row>
    <row r="174" spans="1:13" ht="89.25">
      <c r="A174" s="24" t="s">
        <v>49</v>
      </c>
      <c r="B174" s="28" t="s">
        <v>43</v>
      </c>
      <c r="D174" s="115"/>
      <c r="E174" s="117"/>
      <c r="G174" s="17"/>
    </row>
    <row r="175" spans="1:13" ht="15">
      <c r="A175" s="24"/>
      <c r="B175" s="28"/>
      <c r="C175" s="83" t="s">
        <v>3</v>
      </c>
      <c r="D175" s="114">
        <v>5</v>
      </c>
      <c r="E175" s="114"/>
      <c r="F175" s="83">
        <f>SUM(D175*E175)</f>
        <v>0</v>
      </c>
      <c r="G175" s="17"/>
    </row>
    <row r="176" spans="1:13" ht="76.5">
      <c r="A176" s="24" t="s">
        <v>101</v>
      </c>
      <c r="B176" s="28" t="s">
        <v>78</v>
      </c>
      <c r="C176"/>
      <c r="D176" s="115"/>
      <c r="E176" s="117"/>
      <c r="G176" s="17"/>
    </row>
    <row r="177" spans="1:7" ht="15.75">
      <c r="A177" s="34"/>
      <c r="B177" s="28"/>
      <c r="C177" s="83" t="s">
        <v>3</v>
      </c>
      <c r="D177" s="114">
        <v>9</v>
      </c>
      <c r="E177" s="114"/>
      <c r="F177" s="83">
        <f t="shared" ref="F177" si="9">SUM(D177*E177)</f>
        <v>0</v>
      </c>
      <c r="G177" s="17"/>
    </row>
    <row r="178" spans="1:7" ht="15.75">
      <c r="A178" s="34"/>
      <c r="B178" s="28"/>
      <c r="C178" s="21"/>
      <c r="D178" s="22"/>
      <c r="E178" s="14"/>
      <c r="F178" s="2"/>
      <c r="G178" s="17"/>
    </row>
    <row r="179" spans="1:7" ht="16.5">
      <c r="A179" s="34"/>
      <c r="B179" s="139" t="s">
        <v>60</v>
      </c>
      <c r="C179" s="140"/>
      <c r="D179" s="141"/>
      <c r="E179" s="143"/>
      <c r="F179" s="143">
        <f>SUM(F172:F177)</f>
        <v>0</v>
      </c>
    </row>
    <row r="180" spans="1:7" ht="16.5">
      <c r="A180" s="34"/>
      <c r="B180" s="29"/>
      <c r="C180" s="8"/>
      <c r="D180" s="73"/>
      <c r="E180" s="30"/>
      <c r="F180" s="30"/>
    </row>
    <row r="181" spans="1:7" ht="16.5">
      <c r="A181" s="34"/>
      <c r="B181" s="29"/>
      <c r="C181" s="8"/>
      <c r="D181" s="73"/>
      <c r="E181" s="30"/>
      <c r="F181" s="30"/>
    </row>
    <row r="182" spans="1:7" ht="16.5">
      <c r="A182" s="34"/>
      <c r="B182" s="29"/>
      <c r="C182" s="8"/>
      <c r="D182" s="73"/>
      <c r="E182" s="30"/>
      <c r="F182" s="30"/>
    </row>
    <row r="183" spans="1:7" ht="16.5">
      <c r="A183" s="34"/>
      <c r="B183" s="29"/>
      <c r="C183" s="8"/>
      <c r="D183" s="73"/>
      <c r="E183" s="30"/>
      <c r="F183" s="30"/>
    </row>
    <row r="184" spans="1:7" ht="16.5">
      <c r="A184" s="34"/>
      <c r="B184" s="29"/>
      <c r="C184" s="8"/>
      <c r="D184" s="73"/>
      <c r="E184" s="30"/>
      <c r="F184" s="30"/>
    </row>
    <row r="185" spans="1:7" ht="16.5">
      <c r="A185" s="34"/>
      <c r="B185" s="29"/>
      <c r="C185" s="8"/>
      <c r="D185" s="73"/>
      <c r="E185" s="30"/>
      <c r="F185" s="30"/>
    </row>
    <row r="186" spans="1:7" ht="16.5">
      <c r="A186" s="34"/>
      <c r="B186" s="29"/>
      <c r="C186" s="8"/>
      <c r="D186" s="73"/>
      <c r="E186" s="30"/>
      <c r="F186" s="30"/>
    </row>
    <row r="187" spans="1:7" ht="192" customHeight="1"/>
    <row r="191" spans="1:7" ht="20.25" customHeight="1">
      <c r="A191" s="216" t="s">
        <v>73</v>
      </c>
      <c r="B191" s="216"/>
      <c r="C191" s="216"/>
      <c r="D191" s="216"/>
      <c r="E191" s="216"/>
      <c r="F191" s="216"/>
    </row>
    <row r="192" spans="1:7" ht="14.25">
      <c r="A192" s="24"/>
      <c r="B192" s="109"/>
      <c r="C192" s="110"/>
      <c r="D192" s="111"/>
      <c r="E192" s="112"/>
      <c r="F192" s="113"/>
    </row>
    <row r="193" spans="1:6" ht="16.5">
      <c r="A193" s="37" t="s">
        <v>1</v>
      </c>
      <c r="B193" s="53" t="s">
        <v>37</v>
      </c>
      <c r="C193" s="37"/>
      <c r="D193" s="79"/>
      <c r="E193" s="50"/>
      <c r="F193" s="50">
        <f>F34</f>
        <v>0</v>
      </c>
    </row>
    <row r="194" spans="1:6" ht="14.25">
      <c r="A194" s="24"/>
      <c r="B194" s="109"/>
      <c r="C194" s="110"/>
      <c r="D194" s="111"/>
      <c r="E194" s="112"/>
      <c r="F194" s="113"/>
    </row>
    <row r="195" spans="1:6" ht="16.5">
      <c r="A195" s="37" t="s">
        <v>4</v>
      </c>
      <c r="B195" s="53" t="s">
        <v>86</v>
      </c>
      <c r="C195" s="37"/>
      <c r="D195" s="79"/>
      <c r="E195" s="50"/>
      <c r="F195" s="50">
        <f>F70</f>
        <v>0</v>
      </c>
    </row>
    <row r="196" spans="1:6" ht="16.5">
      <c r="A196" s="37"/>
      <c r="B196" s="55"/>
      <c r="C196" s="37"/>
      <c r="D196" s="79"/>
      <c r="E196" s="50"/>
      <c r="F196" s="50"/>
    </row>
    <row r="197" spans="1:6" ht="16.5">
      <c r="A197" s="37" t="s">
        <v>10</v>
      </c>
      <c r="B197" s="53" t="s">
        <v>145</v>
      </c>
      <c r="C197" s="37"/>
      <c r="D197" s="79"/>
      <c r="E197" s="50"/>
      <c r="F197" s="50">
        <f>F83</f>
        <v>0</v>
      </c>
    </row>
    <row r="198" spans="1:6" ht="16.5">
      <c r="A198" s="37"/>
      <c r="B198" s="55"/>
      <c r="C198" s="37"/>
      <c r="D198" s="79"/>
      <c r="E198" s="50"/>
      <c r="F198" s="50"/>
    </row>
    <row r="199" spans="1:6" ht="16.5">
      <c r="A199" s="37" t="s">
        <v>14</v>
      </c>
      <c r="B199" s="53" t="s">
        <v>44</v>
      </c>
      <c r="C199" s="37"/>
      <c r="D199" s="79"/>
      <c r="E199" s="50"/>
      <c r="F199" s="50">
        <f>F92</f>
        <v>0</v>
      </c>
    </row>
    <row r="200" spans="1:6" ht="16.5">
      <c r="A200" s="37"/>
      <c r="B200" s="55"/>
      <c r="C200" s="37"/>
      <c r="D200" s="79"/>
      <c r="E200" s="50"/>
      <c r="F200" s="50"/>
    </row>
    <row r="201" spans="1:6" ht="16.5">
      <c r="A201" s="37" t="s">
        <v>16</v>
      </c>
      <c r="B201" s="54" t="s">
        <v>116</v>
      </c>
      <c r="C201" s="37"/>
      <c r="D201" s="79"/>
      <c r="E201" s="50"/>
      <c r="F201" s="50">
        <f>F109</f>
        <v>0</v>
      </c>
    </row>
    <row r="202" spans="1:6" ht="16.5">
      <c r="A202" s="37"/>
      <c r="B202" s="55"/>
      <c r="C202" s="37"/>
      <c r="D202" s="79"/>
      <c r="E202" s="50"/>
      <c r="F202" s="50"/>
    </row>
    <row r="203" spans="1:6" ht="16.5">
      <c r="A203" s="37" t="s">
        <v>19</v>
      </c>
      <c r="B203" s="55" t="s">
        <v>126</v>
      </c>
      <c r="C203" s="37"/>
      <c r="D203" s="79"/>
      <c r="E203" s="50"/>
      <c r="F203" s="50">
        <f>F134</f>
        <v>0</v>
      </c>
    </row>
    <row r="204" spans="1:6" ht="16.5">
      <c r="A204" s="37"/>
      <c r="B204" s="55"/>
      <c r="C204" s="37"/>
      <c r="D204" s="79"/>
      <c r="E204" s="50"/>
      <c r="F204" s="50"/>
    </row>
    <row r="205" spans="1:6" ht="16.5">
      <c r="A205" s="37" t="s">
        <v>20</v>
      </c>
      <c r="B205" s="55" t="s">
        <v>141</v>
      </c>
      <c r="C205" s="37"/>
      <c r="D205" s="79"/>
      <c r="E205" s="50"/>
      <c r="F205" s="50">
        <f>F144</f>
        <v>0</v>
      </c>
    </row>
    <row r="206" spans="1:6" ht="16.5">
      <c r="A206" s="37"/>
      <c r="B206" s="55"/>
      <c r="C206" s="37"/>
      <c r="D206" s="79"/>
      <c r="E206" s="50"/>
      <c r="F206" s="50"/>
    </row>
    <row r="207" spans="1:6" ht="16.5">
      <c r="A207" s="37" t="s">
        <v>21</v>
      </c>
      <c r="B207" s="53" t="s">
        <v>52</v>
      </c>
      <c r="C207" s="37"/>
      <c r="D207" s="79"/>
      <c r="E207" s="50"/>
      <c r="F207" s="50">
        <f>F164</f>
        <v>0</v>
      </c>
    </row>
    <row r="208" spans="1:6" ht="16.5">
      <c r="A208" s="37"/>
      <c r="B208" s="55"/>
      <c r="C208" s="37"/>
      <c r="D208" s="79"/>
      <c r="E208" s="50"/>
      <c r="F208" s="50"/>
    </row>
    <row r="209" spans="1:6" ht="16.5">
      <c r="A209" s="37" t="s">
        <v>22</v>
      </c>
      <c r="B209" s="29" t="s">
        <v>40</v>
      </c>
      <c r="C209" s="37"/>
      <c r="D209" s="79"/>
      <c r="E209" s="50"/>
      <c r="F209" s="50">
        <f>F179</f>
        <v>0</v>
      </c>
    </row>
    <row r="210" spans="1:6" ht="16.5">
      <c r="A210" s="37"/>
      <c r="B210" s="55"/>
      <c r="C210" s="37"/>
      <c r="D210" s="79"/>
      <c r="E210" s="50"/>
      <c r="F210" s="50"/>
    </row>
    <row r="211" spans="1:6" ht="20.25">
      <c r="A211" s="144" t="s">
        <v>72</v>
      </c>
      <c r="B211" s="145" t="s">
        <v>61</v>
      </c>
      <c r="C211" s="146"/>
      <c r="D211" s="146"/>
      <c r="E211" s="147"/>
      <c r="F211" s="148">
        <f>SUM(F193:F210)</f>
        <v>0</v>
      </c>
    </row>
  </sheetData>
  <mergeCells count="16">
    <mergeCell ref="A4:F4"/>
    <mergeCell ref="A191:F191"/>
    <mergeCell ref="A87:F87"/>
    <mergeCell ref="A168:F168"/>
    <mergeCell ref="A169:F169"/>
    <mergeCell ref="A7:F7"/>
    <mergeCell ref="A38:F38"/>
    <mergeCell ref="A96:F96"/>
    <mergeCell ref="A97:F97"/>
    <mergeCell ref="A98:F98"/>
    <mergeCell ref="A99:F99"/>
    <mergeCell ref="A113:F113"/>
    <mergeCell ref="A114:F114"/>
    <mergeCell ref="A115:F115"/>
    <mergeCell ref="A138:F138"/>
    <mergeCell ref="A139:F139"/>
  </mergeCells>
  <pageMargins left="0.70866141732283472" right="0.70866141732283472" top="0.74803149606299213" bottom="0.74803149606299213" header="0.31496062992125984" footer="0.31496062992125984"/>
  <pageSetup paperSize="9" scale="89" orientation="portrait" r:id="rId1"/>
  <headerFooter alignWithMargins="0">
    <oddFooter xml:space="preserve">&amp;CVATROGASNO SPREMIŠTE ŠIRINEC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7747-C0DB-4955-BD5A-FC3EF9393FB1}">
  <dimension ref="A1:E10"/>
  <sheetViews>
    <sheetView showZeros="0" view="pageLayout" topLeftCell="A16" zoomScaleNormal="100" zoomScaleSheetLayoutView="100" workbookViewId="0">
      <selection activeCell="C51" sqref="C51"/>
    </sheetView>
  </sheetViews>
  <sheetFormatPr defaultRowHeight="14.25"/>
  <cols>
    <col min="1" max="1" width="4.7109375" style="102" customWidth="1"/>
    <col min="2" max="2" width="47.85546875" style="103" customWidth="1"/>
    <col min="3" max="3" width="9.140625" style="104"/>
    <col min="4" max="4" width="10.140625" style="105" customWidth="1"/>
    <col min="5" max="5" width="14.85546875" style="106" customWidth="1"/>
    <col min="6" max="6" width="9.7109375" style="101" customWidth="1"/>
    <col min="7" max="16384" width="9.140625" style="101"/>
  </cols>
  <sheetData>
    <row r="1" spans="1:5" ht="15.75">
      <c r="A1" s="149"/>
      <c r="B1" s="150" t="s">
        <v>18</v>
      </c>
      <c r="C1" s="151"/>
      <c r="D1" s="152"/>
      <c r="E1" s="153"/>
    </row>
    <row r="2" spans="1:5" ht="15.75">
      <c r="A2" s="149"/>
      <c r="B2" s="154"/>
      <c r="C2" s="151"/>
      <c r="D2" s="152"/>
      <c r="E2" s="153"/>
    </row>
    <row r="3" spans="1:5" ht="15.75">
      <c r="A3" s="149" t="s">
        <v>72</v>
      </c>
      <c r="B3" s="154" t="s">
        <v>74</v>
      </c>
      <c r="C3" s="151"/>
      <c r="D3" s="152"/>
      <c r="E3" s="153">
        <f>GO!F211</f>
        <v>0</v>
      </c>
    </row>
    <row r="4" spans="1:5" ht="15.75">
      <c r="A4" s="149"/>
      <c r="B4" s="154"/>
      <c r="C4" s="151"/>
      <c r="D4" s="152"/>
      <c r="E4" s="153"/>
    </row>
    <row r="5" spans="1:5" ht="15.75">
      <c r="A5" s="149"/>
      <c r="B5" s="155" t="s">
        <v>75</v>
      </c>
      <c r="C5" s="156"/>
      <c r="D5" s="157"/>
      <c r="E5" s="158">
        <f>E3</f>
        <v>0</v>
      </c>
    </row>
    <row r="6" spans="1:5" ht="15.75">
      <c r="A6" s="149"/>
      <c r="B6" s="154"/>
      <c r="C6" s="151"/>
      <c r="D6" s="152"/>
      <c r="E6" s="153"/>
    </row>
    <row r="7" spans="1:5" ht="15.75">
      <c r="A7" s="149"/>
      <c r="B7" s="154" t="s">
        <v>70</v>
      </c>
      <c r="C7" s="159"/>
      <c r="D7" s="160"/>
      <c r="E7" s="161">
        <f>E5*25%</f>
        <v>0</v>
      </c>
    </row>
    <row r="8" spans="1:5" ht="15.75">
      <c r="A8" s="149"/>
      <c r="B8" s="154"/>
      <c r="C8" s="151"/>
      <c r="D8" s="152"/>
      <c r="E8" s="153"/>
    </row>
    <row r="9" spans="1:5" ht="15.75">
      <c r="A9" s="149"/>
      <c r="B9" s="155" t="s">
        <v>71</v>
      </c>
      <c r="C9" s="156"/>
      <c r="D9" s="157"/>
      <c r="E9" s="158">
        <f>E5+E7</f>
        <v>0</v>
      </c>
    </row>
    <row r="10" spans="1:5" ht="15.75">
      <c r="A10" s="149"/>
      <c r="B10" s="154"/>
      <c r="C10" s="151"/>
      <c r="D10" s="152"/>
      <c r="E10" s="153"/>
    </row>
  </sheetData>
  <sheetProtection selectLockedCells="1" selectUnlockedCells="1"/>
  <pageMargins left="0.70866141732283472" right="0.70866141732283472" top="0.74803149606299213" bottom="0.74803149606299213" header="0.31496062992125984" footer="0.31496062992125984"/>
  <pageSetup paperSize="9" scale="89" orientation="portrait" useFirstPageNumber="1" r:id="rId1"/>
  <headerFooter alignWithMargins="0">
    <oddFooter xml:space="preserve">&amp;CVATROGASNO SPREMIŠTE ŠIRINEC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naslovnica</vt:lpstr>
      <vt:lpstr>GO</vt:lpstr>
      <vt:lpstr>rekapitulacija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dc:creator>
  <cp:lastModifiedBy>Marija Vuksan</cp:lastModifiedBy>
  <cp:lastPrinted>2025-03-05T08:16:38Z</cp:lastPrinted>
  <dcterms:created xsi:type="dcterms:W3CDTF">2024-05-23T10:19:33Z</dcterms:created>
  <dcterms:modified xsi:type="dcterms:W3CDTF">2025-03-05T08:17:33Z</dcterms:modified>
</cp:coreProperties>
</file>