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Žarko Gambiroža\ZARKO\troškovnici\"/>
    </mc:Choice>
  </mc:AlternateContent>
  <xr:revisionPtr revIDLastSave="0" documentId="8_{CB5D711F-2650-4F65-9886-C0616D647836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NASLOV" sheetId="16" r:id="rId1"/>
    <sheet name="REKAP" sheetId="23" r:id="rId2"/>
    <sheet name="OPĆI UVJETI" sheetId="17" r:id="rId3"/>
    <sheet name="A GRAĐEVINSKI" sheetId="21" r:id="rId4"/>
  </sheets>
  <definedNames>
    <definedName name="__bod1">#REF!</definedName>
    <definedName name="_BOD">#REF!</definedName>
    <definedName name="_bod1" localSheetId="1">#REF!</definedName>
    <definedName name="_bod1">#REF!</definedName>
    <definedName name="_BOOOOD">#REF!</definedName>
    <definedName name="a">#REF!</definedName>
    <definedName name="AAA">#REF!</definedName>
    <definedName name="BOD" localSheetId="1">#REF!</definedName>
    <definedName name="BOD">#REF!</definedName>
    <definedName name="BODIC" localSheetId="1">#REF!</definedName>
    <definedName name="BODIC">#REF!</definedName>
    <definedName name="DDDDAAAASSSS">#REF!</definedName>
    <definedName name="dwqd">#REF!</definedName>
    <definedName name="Excel_BuiltIn_Print_Area_1">#REF!</definedName>
    <definedName name="Excel_BuiltIn_Print_Area_1___1">#REF!</definedName>
    <definedName name="Excel_BuiltIn_Print_Area_9">"$"</definedName>
    <definedName name="Excel_BuiltIn_Print_Titles_1" localSheetId="1">#REF!</definedName>
    <definedName name="Excel_BuiltIn_Print_Titles_1">#REF!</definedName>
    <definedName name="Excel_BuiltIn_Print_Titles_1___1">#REF!</definedName>
    <definedName name="Excel_BuiltIn_Print_Titles_2">#REF!</definedName>
    <definedName name="Excel_BuiltIn_Print_Titles_3">#REF!</definedName>
    <definedName name="Excel_BuiltIn_Print_Titles_4">#REF!</definedName>
    <definedName name="Excel_BuiltIn_Print_Titles_5">#REF!</definedName>
    <definedName name="Excel_BuiltIn_Print_Titles_6">#REF!</definedName>
    <definedName name="Excel_BuiltIn_Print_Titles_6___6">#REF!</definedName>
    <definedName name="Excel_BuiltIn_Print_Titles_7">"$"</definedName>
    <definedName name="Excel_BuiltIn_Print_Titles_8" localSheetId="1">#REF!</definedName>
    <definedName name="Excel_BuiltIn_Print_Titles_8">#REF!</definedName>
    <definedName name="Excel_BuiltIn_Print_Titles_9">"$"</definedName>
    <definedName name="INSTALACIJA">#REF!</definedName>
    <definedName name="kod" localSheetId="1">#REF!</definedName>
    <definedName name="kod">#REF!</definedName>
    <definedName name="labellla">#REF!</definedName>
    <definedName name="_xlnm.Print_Area" localSheetId="3">'A GRAĐEVINSKI'!$A$1:$F$170</definedName>
    <definedName name="_xlnm.Print_Area" localSheetId="0">NASLOV!$A$1:$E$42</definedName>
    <definedName name="_xlnm.Print_Area" localSheetId="2">'OPĆI UVJETI'!$A$1:$F$26</definedName>
    <definedName name="_xlnm.Print_Area" localSheetId="1">REKAP!$A$1:$D$20</definedName>
    <definedName name="rdmrab" localSheetId="1">#REF!</definedName>
    <definedName name="rdmrab">#REF!</definedName>
    <definedName name="ritrab">#REF!</definedName>
  </definedNames>
  <calcPr calcId="181029" iterate="1" iterateCount="1"/>
</workbook>
</file>

<file path=xl/calcChain.xml><?xml version="1.0" encoding="utf-8"?>
<calcChain xmlns="http://schemas.openxmlformats.org/spreadsheetml/2006/main">
  <c r="F123" i="21" l="1"/>
  <c r="F124" i="21"/>
  <c r="F125" i="21"/>
  <c r="F84" i="21"/>
  <c r="F127" i="21"/>
  <c r="F144" i="21" l="1"/>
  <c r="F143" i="21"/>
  <c r="F142" i="21"/>
  <c r="F138" i="21"/>
  <c r="F108" i="21"/>
  <c r="F107" i="21"/>
  <c r="F106" i="21"/>
  <c r="F136" i="21" l="1"/>
  <c r="F146" i="21" s="1"/>
  <c r="F110" i="21" l="1"/>
  <c r="F32" i="21"/>
  <c r="F24" i="21"/>
  <c r="F18" i="21"/>
  <c r="F17" i="21"/>
  <c r="F112" i="21" l="1"/>
  <c r="F164" i="21" s="1"/>
  <c r="F51" i="21"/>
  <c r="F50" i="21"/>
  <c r="F47" i="21"/>
  <c r="F46" i="21"/>
  <c r="F126" i="21" l="1"/>
  <c r="F122" i="21"/>
  <c r="F121" i="21"/>
  <c r="F129" i="21" s="1"/>
  <c r="F96" i="21"/>
  <c r="F93" i="21"/>
  <c r="F86" i="21"/>
  <c r="F75" i="21"/>
  <c r="F74" i="21"/>
  <c r="F77" i="21" s="1"/>
  <c r="F34" i="21"/>
  <c r="F33" i="21"/>
  <c r="F31" i="21"/>
  <c r="F30" i="21"/>
  <c r="F25" i="21"/>
  <c r="F98" i="21" l="1"/>
  <c r="F166" i="21"/>
  <c r="F168" i="21"/>
  <c r="F160" i="21"/>
  <c r="F162" i="21"/>
  <c r="F10" i="21" l="1"/>
  <c r="F64" i="21" l="1"/>
  <c r="F66" i="21" s="1"/>
  <c r="F55" i="21"/>
  <c r="F54" i="21"/>
  <c r="F43" i="21" l="1"/>
  <c r="F57" i="21" s="1"/>
  <c r="F14" i="21"/>
  <c r="F12" i="21"/>
  <c r="F36" i="21" l="1"/>
  <c r="F152" i="21" s="1"/>
  <c r="F158" i="21" l="1"/>
  <c r="F154" i="21" l="1"/>
  <c r="F156" i="21"/>
  <c r="F170" i="21" l="1"/>
  <c r="F1048547" i="21" s="1"/>
  <c r="D10" i="23" l="1"/>
  <c r="D12" i="23" s="1"/>
  <c r="D13" i="23" s="1"/>
  <c r="D14" i="23" s="1"/>
</calcChain>
</file>

<file path=xl/sharedStrings.xml><?xml version="1.0" encoding="utf-8"?>
<sst xmlns="http://schemas.openxmlformats.org/spreadsheetml/2006/main" count="257" uniqueCount="161">
  <si>
    <t>1.1.</t>
  </si>
  <si>
    <t>1.2.</t>
  </si>
  <si>
    <t>3.1.</t>
  </si>
  <si>
    <t>2.1.</t>
  </si>
  <si>
    <t>ZEMLJANI RADOVI</t>
  </si>
  <si>
    <t>m³</t>
  </si>
  <si>
    <t>REKAPITULACIJA RADOVA</t>
  </si>
  <si>
    <t>2.2.</t>
  </si>
  <si>
    <t>4.1.</t>
  </si>
  <si>
    <t xml:space="preserve">a) beton                                            </t>
  </si>
  <si>
    <t xml:space="preserve">b) oplata                                      </t>
  </si>
  <si>
    <t>m²</t>
  </si>
  <si>
    <t>ARMIRAČKI RADOVI</t>
  </si>
  <si>
    <t>5.1.</t>
  </si>
  <si>
    <t>6.1.</t>
  </si>
  <si>
    <t>kg</t>
  </si>
  <si>
    <t>REDNI BROJ</t>
  </si>
  <si>
    <t>OPIS STAVKE</t>
  </si>
  <si>
    <t>JEDINICA MJERE</t>
  </si>
  <si>
    <t>KOLIČINA</t>
  </si>
  <si>
    <t>JEDINICA CIJENE</t>
  </si>
  <si>
    <t>6.2.</t>
  </si>
  <si>
    <t>7.1.</t>
  </si>
  <si>
    <t>GRAĐEVINA:</t>
  </si>
  <si>
    <t>LOKACIJA:</t>
  </si>
  <si>
    <t>OPĆI UVJETI TROŠKOVNIKA</t>
  </si>
  <si>
    <t>Izvođač je dužan pridržavati se svih važećih zakona i propisa i to naročito Zakona o prostornom uređenju i gradnji, Zakona o zaštiti na radu, Hrvatskih normi itd.</t>
  </si>
  <si>
    <t xml:space="preserve">Izvođač je prilikom uvođenja u posao dužan, u okviru ugovorene cijene, preuzeti nekretninu, te obavjestiti nadležne službe o otvaranju gradilišta i početku radova.
 Od tog trenutka pa do primopredaje zgrade, izvođač je odgovoran za stvari i osobe koje se nalaze unutar gradilišta.
 Od ulaska na gradilište izvođač je obavezan voditi građevinski dnevnik u kojem bilježi opis radnih procesa i građevinsku knjigu u kojoj bilježi i dokumentira mjerenja, sve faze izvršenog posla prema stavkama troškovnika i projektu.
 Izvođač je dužan na gradilištu čuvati Građevnu dozvolu, glavni i izvedbeni projekt i dati ih na uvid ovlaštenim inspekcijskim službama.
</t>
  </si>
  <si>
    <t xml:space="preserve">Izvođač je dužan, u okviru ugovorene cijene, ugraditi projektom predviđen propisan, adekvatan i prema Hrvatskim normama atestiran materijal.
 Izvođač je također dužan kod izrade konstrukcija, prema projektom određenom planu ispitivanja materijala, kontrolirati ugrađeni konstruktivni materijal.
</t>
  </si>
  <si>
    <t>Za instalacijske sustave izvođač je dužan, u okviru ugovorene cijene, osim atesta o kvaliteti ugrađenih materijala, dati ateste za instalacijske sustave.</t>
  </si>
  <si>
    <t xml:space="preserve">Izvođač je u okviru ugovorene cijene dužan izvršiti koordinaciju radova svih kooperanata na način da omogući kontinuirano odvijanje posla i zaštitu već izvedenih radova.
 Sva oštećenja nastala tijekom građenja otkloniti će izvođač o svom trošku. 
</t>
  </si>
  <si>
    <t>Izvođač je dužan, u okviru ugovorene cijene, osigurati gradilište od djelovanja više sile i krađe.</t>
  </si>
  <si>
    <t>Sav rad i materijal vezan uz organizaciju građevinske proizvodnje: ograde, vrata gradilišta, putevi na gradilištu, uredi, blagovaonice, svlačionice, sanitarije gradilišta, spremišta materijala i alata, telefonski, električni, vodovodni i sl. priključci gradilišta kao i cijena korištenja priključaka uključeni su u ugovorenu cijenu.</t>
  </si>
  <si>
    <t xml:space="preserve">Nakon naplate okončane situacije izvođač će predati zgradu investitoru ili po investitoru određenom korisniku. </t>
  </si>
  <si>
    <t>GRAĐEVINSKI RADOVI</t>
  </si>
  <si>
    <t>BETONSKI I ARMIRANOBETONSKI RADOVI</t>
  </si>
  <si>
    <t xml:space="preserve">a) beton        </t>
  </si>
  <si>
    <t>A</t>
  </si>
  <si>
    <t>INVESTITOR:</t>
  </si>
  <si>
    <t xml:space="preserve"> - </t>
  </si>
  <si>
    <t>Izvođač je dužan čistiti gradilište barem tri puta tokom građenja a na kraju treba izvesti sva fina čiščenja zidova, podova, vrata, prozora, stijena, stakala i dr. što se neće posebno opisivati u stavkama.</t>
  </si>
  <si>
    <t>Izvođač će zajedno s nadzornim inženjerom izraditi vremenski plan (gantogram) aktivnosti na gradilištu i njime odrediti dinamiku financiranja, dobave materijala i opreme i sl.</t>
  </si>
  <si>
    <t>Nabava, doprema, sječenje, savijanje i ugradnja armature u svemu prema planu armature. Armaturni čelik B500B. Količina armature procijenjena je ovisno o pozicijama i skicama iz statičkog proračuna, dok će se obračun točno izvršiti prema nacrtima savijanja, po profilima. Prije početka betoniranja postavljenu armaturu pregledava nadzorni inženjer.</t>
  </si>
  <si>
    <t>1.3.</t>
  </si>
  <si>
    <t>1.4.</t>
  </si>
  <si>
    <t>1.  ZEMLJANI RADOVI UKUPNO:</t>
  </si>
  <si>
    <t>2.  BETONSKI I ARMIRANOBETONSKI RADOVI UKUPNO:</t>
  </si>
  <si>
    <t>3.  ARMIRAČKI RADOVI UKUPNO:</t>
  </si>
  <si>
    <t>1. ZEMLJANI RADOVI</t>
  </si>
  <si>
    <t>2. BETONSKI I ARMIRANOBETONSKI RADOVI</t>
  </si>
  <si>
    <t>3. ARMIRAČKI RADOVI</t>
  </si>
  <si>
    <t>1.</t>
  </si>
  <si>
    <t>kom</t>
  </si>
  <si>
    <t>2.</t>
  </si>
  <si>
    <t>STOLARSKI RADOVI</t>
  </si>
  <si>
    <t>3.</t>
  </si>
  <si>
    <t>4.</t>
  </si>
  <si>
    <t>5.</t>
  </si>
  <si>
    <t>6.</t>
  </si>
  <si>
    <t>7.</t>
  </si>
  <si>
    <t>REKAPITULACIJA</t>
  </si>
  <si>
    <t>GRAĐEVINSKI RADOVI UKUPNO</t>
  </si>
  <si>
    <t xml:space="preserve">Dobava i ugradnja šljunka  debljine cca 0,10 cm u prethodno iskopane temeljne trake. Obračun prema stvarno izvedenim količinama u zbijenom stanju ovjerenim kroz građevinsku knjigu.  </t>
  </si>
  <si>
    <t>Glavni projekt i ovaj troškovnik čine cjelinu projekta.
Izvođač je dužan proučiti sve gore navedene dijelove projekta, te u slučaju nejasnoća tražiti objašnjenje od projektanta, odnosno iznijeti svoje primjedbe. Nepoznavanje grafičkog dijela projekta i troškovnika neće se prihvatiti kao razlog za povišenje jediničnih cijena ili greške u izvedbi.</t>
  </si>
  <si>
    <t>PDV 25%</t>
  </si>
  <si>
    <t>Elektroinstalacije</t>
  </si>
  <si>
    <t>IZNOS (euro)</t>
  </si>
  <si>
    <t>ELEKTROINSTALACIJSKI RADOVI</t>
  </si>
  <si>
    <t>1.5.</t>
  </si>
  <si>
    <t>1.6.</t>
  </si>
  <si>
    <t xml:space="preserve">                                                           TROŠKOVNIK</t>
  </si>
  <si>
    <t>Skidanje humusa debljine 10 cm na mjestu gdje će doći spomen obilježje uz ravnanje terena.  Zemlju je potrebno deponirati na gradilištu na za to predviđeno mjesto. Obračun po m³ u zbijenom stanju.</t>
  </si>
  <si>
    <t>geotekstil</t>
  </si>
  <si>
    <t>kameni materijal</t>
  </si>
  <si>
    <t>postava rubnjaka</t>
  </si>
  <si>
    <t>postava opločnika</t>
  </si>
  <si>
    <r>
      <t>m</t>
    </r>
    <r>
      <rPr>
        <sz val="10"/>
        <rFont val="Calibri"/>
        <family val="2"/>
        <charset val="238"/>
      </rPr>
      <t>²</t>
    </r>
  </si>
  <si>
    <r>
      <t>m</t>
    </r>
    <r>
      <rPr>
        <i/>
        <sz val="10"/>
        <rFont val="Calibri"/>
        <family val="2"/>
        <charset val="238"/>
      </rPr>
      <t>¹</t>
    </r>
  </si>
  <si>
    <t>Izvedba pristupne staze</t>
  </si>
  <si>
    <t xml:space="preserve">Ovom stavkom obuhvaćena je dobava i ugradnja  betonskih rubnjaka i opločnika na pješačku površinu pristupne staze.  Rubnjaci su presjeka 6/20 cm ugrađenih u podložni beton C12/15. Rubnjake je potrebno postaviti bez nadvišenja iznad razine betonskih opločnika. Izbor opločnika i rubnjaka potrebno je potvrditi od strane nadzornog inženjera.   </t>
  </si>
  <si>
    <t>4.  STOLARSKI RADOVI UKUPNO:</t>
  </si>
  <si>
    <t>KAMENOREZAČKI RADOVI</t>
  </si>
  <si>
    <t>5.  KAMENOREZAČKI RADOVI UKUPNO:</t>
  </si>
  <si>
    <t xml:space="preserve">BRAVARSKI RADOVI </t>
  </si>
  <si>
    <t>Izrada, dobava i postava mesinganog grba Republike Hrvatske. Grb je potrebno izraditi dimenzija cca 25x30cm odnosno u skladu s proporcijama grba. Grb se postavlja na kamenu ploču na za to predviđeno mjesto.  U jediničnoj cijeni sadržan je rad, materijal, sredstva za pričvršćene i obradu, potrebna zaštita te sve potrebno za potpuno dovršenje rada.</t>
  </si>
  <si>
    <t>grb</t>
  </si>
  <si>
    <t>slova</t>
  </si>
  <si>
    <t>6.  BRAVARSKI RADOVI UKUPNO:</t>
  </si>
  <si>
    <t>4. STOLARSKI RADOVI</t>
  </si>
  <si>
    <t>5. KAMENOREZAČKI RADOVI</t>
  </si>
  <si>
    <t>6. BRAVARSKI RADOVI</t>
  </si>
  <si>
    <t xml:space="preserve"> RADOVI UKUPNO (bez PDV-a):</t>
  </si>
  <si>
    <t>vanjska razvodna kutija</t>
  </si>
  <si>
    <t>Dobava i postava slova koje se postavljaju na unutarnju površinu betonske klupe. Visina slova je oko 15 cm. Slova se postavljaju na način da se svako pojedino slovo učvršćuje u beton pomoću tipla i po potrebi sa kemijskim sredstvima prikladnim za sidrenje armature. Slova čine riječi iz stihova izabrane pjesme i postavljaju se uz potvrdu i odobrenje nadzornog inženjera  U jediničnoj cijeni sadržan je rad, materijal, sredstva za pričvršćene i obradu, potrebna zaštita te sve potrebno za potpuno dovršenje rada.</t>
  </si>
  <si>
    <t xml:space="preserve">Dobava i ugradnja svog potrebnog materijala za izradu razvoda elektroinstalacija i ugradnju rasvjetnih tijela u skladu s glavnim projektom.  U stavku su uključene kablovi, razvodne kutije, dobava i postava rasvjetna tijela (led trake uz kamene spomenike) i ostala ambijentalana rasvjeta.  </t>
  </si>
  <si>
    <t>2.3.</t>
  </si>
  <si>
    <t>2.4.</t>
  </si>
  <si>
    <t>m1</t>
  </si>
  <si>
    <t>čelični nosač 40x40x3mm dužine 100cm</t>
  </si>
  <si>
    <t xml:space="preserve">drveni elementi </t>
  </si>
  <si>
    <t>Betoniranje armiranobetonske klupe  betonom C 25/30, u oplati u skladu s glavnim projektom. Klupu armirati prema statičkom proračunu.  Voditi računa o preciznosti izvedbe kako bi se dobla glatka površina betona koju nije potrebno dodatno tretirati nakon betoniranja. U cijenu stavke potrebno je obračunati i završno brušenje i poliranje gornjeg sloja betona za dobivanje glatke podloge. Uključen rad, materijal, njega mladog betona, sve potrebno za potpuno dovršenje rada, uključivo montaža i demontaža glatke oplate i podupiranje.</t>
  </si>
  <si>
    <t>Izrada, dobava i postava drvenog sjedišta klupe s naslonom. Sjedište se sastoji od drvenih elemenata koji se postavljaju na čelične nosače koji su prethodno postavljeni na betonsku klupu. Drveni elementi su od drva četinjače dužine po 3m u skladu s glavnim projektom. U cijenu stavke potrebno je uračunati postavu čeličnih profila dimenzija 40x40x3mm i  njihovo fiksiranje za betonsku površinu klupe. U jediničnoj cijeni sadržan je rad, materijal, potrebna zaštita te sve potrebno za potpuno dovršenje rada.</t>
  </si>
  <si>
    <t xml:space="preserve">Ovom stavkom obuhvaćena je dobava i ugradnja  betonskih opločnika na parternu površinu spomen obilježja.  Izbor opločnika  potrebno je potvrditi od strane nadzornog inženjera.   </t>
  </si>
  <si>
    <t>OPĆINA KRIŽ,</t>
  </si>
  <si>
    <t>OIB: 94115544733</t>
  </si>
  <si>
    <t>Trg svetog Križa 5, 10314 Križ,</t>
  </si>
  <si>
    <t>Trg svetog Križa, Križ,</t>
  </si>
  <si>
    <t>k.č.br. 574, k.o. Križ</t>
  </si>
  <si>
    <t>U građevinskim radovima sve navedene količine odnose se na stvarne dimenzije u skladu s glavnim projektom.</t>
  </si>
  <si>
    <t>Strojni iskop zemlje III. kategorije u prirodno vlažnom tlu za trakaste temelje građevine, dubina iskopa do 0,70 m. Uključivo pažljivo i pravilno odsjecanje stranica i planiranje dna iskopa. Zemlju deponirati na gradilišni deponij. Obračun po m³ u zbijenom stanju.</t>
  </si>
  <si>
    <t>Izvedba parterne površine poligonlnog oblika</t>
  </si>
  <si>
    <r>
      <t>Dobava i ugradnja drobljenog kamenog materijala 0-60 mm debljine od 0,30 m  do 1,70 m u slojevima po 15 cm te postava geotekstila (300g/m</t>
    </r>
    <r>
      <rPr>
        <sz val="10"/>
        <rFont val="Calibri"/>
        <family val="2"/>
      </rPr>
      <t>²</t>
    </r>
    <r>
      <rPr>
        <i/>
        <sz val="10"/>
        <rFont val="Arial Narrow"/>
        <family val="2"/>
        <charset val="238"/>
      </rPr>
      <t>) ispod temeljne ploče spomen obilježja. Zbijati vibracionim valjkom prema uputstvu geomehaničara i statičara. Potrebni modul zbijenosti iznosi MS= 60N/mm</t>
    </r>
    <r>
      <rPr>
        <sz val="10"/>
        <rFont val="Calibri"/>
        <family val="2"/>
      </rPr>
      <t>²</t>
    </r>
    <r>
      <rPr>
        <i/>
        <sz val="10"/>
        <rFont val="Arial Narrow"/>
        <family val="2"/>
        <charset val="238"/>
      </rPr>
      <t>. Obračun prema stvarno izvedenim količinama u zbijenom stanju.</t>
    </r>
  </si>
  <si>
    <t xml:space="preserve"> - drenažni sloj</t>
  </si>
  <si>
    <t xml:space="preserve"> - sloj geotekstila</t>
  </si>
  <si>
    <r>
      <t>m</t>
    </r>
    <r>
      <rPr>
        <sz val="10"/>
        <rFont val="Arial Narrow"/>
        <family val="2"/>
      </rPr>
      <t>²</t>
    </r>
  </si>
  <si>
    <t>kameni materijal 0-4 mm</t>
  </si>
  <si>
    <t>Betoniranje armiranobetonskog nadtemeljnog / potpornog zida  betonom C 25/30, u oplati u skladu s glavnim projektom. Nadtemeljni / potporni zid armirati prema statičkom proračunu. Oplata mora biti glatka   kako bi se dobila ravna završna obloga. Voditi računa o preciznosti izvedbe kako bi se dobla glatka površina betona koju nije potrebno dodatno tretirati nakon betoniranja. Uključen rad, materijal, njega mladog betona, sve potrebno za potpuno dovršenje rada, uključivo montaža i demontaža glatke oplate i podupiranje.</t>
  </si>
  <si>
    <t>Betoniranje armiranobetske poče platoa betonom C 25/30, u oplati u skladu s glavnim projektom. Ploču / plato armirati prema statičkom proračunu.  Voditi računa o preciznosti izvedbe kako bi se dobla glatka površina betona koju nije potrebno dodatno tretirati nakon betoniranja. Uključen rad, materijal, njega mladog betona, sve potrebno za potpuno dovršenje rada, uključivo montaža i demontaža glatke oplate i podupiranje. Stavkom obuhvatiti postavu čeličnih "trnova" za postavu granitnih ploča spomen obilježja.</t>
  </si>
  <si>
    <t>led traka ispod betonskog ruba klupe</t>
  </si>
  <si>
    <t>ambijentalna lampa</t>
  </si>
  <si>
    <t>reflektor</t>
  </si>
  <si>
    <t>lampa</t>
  </si>
  <si>
    <t>ODVODNJA</t>
  </si>
  <si>
    <t>8.</t>
  </si>
  <si>
    <t>8.1.</t>
  </si>
  <si>
    <t>linijsko odvodna kanalica</t>
  </si>
  <si>
    <t>rešetka</t>
  </si>
  <si>
    <r>
      <t>Postava drenažne cijevi ispod podne ploče. Drenažna cijev se postavlja uz klupu s predviđenim ispustom u parkovnu površinu. Drenažnu cijev je potrebno postaviti u sloj kamanog materijala i obložiti geotekstilom.  U cijenu stavke uračunati dobavu i postavu cijevi sa svim potrebnim predradnjama i prilagođavanjima terenu. Obračun po m</t>
    </r>
    <r>
      <rPr>
        <i/>
        <sz val="10"/>
        <rFont val="Calibri"/>
        <family val="2"/>
        <charset val="238"/>
      </rPr>
      <t>¹</t>
    </r>
    <r>
      <rPr>
        <i/>
        <sz val="10"/>
        <rFont val="Arial Narrow"/>
        <family val="2"/>
        <charset val="238"/>
      </rPr>
      <t xml:space="preserve"> postavljene cijevi.</t>
    </r>
  </si>
  <si>
    <t>Rad na postavi opločnika obuhvaća  dobavu i postavu kamenog materijala 0- 4 mm debljine 2 cm te izradu opločenja parterne površine od izabranih betonskih opločnika debljine 10 cm. Opločnici se ugrađuju na prethodno zbijenu i poravnatu podlogu. Stavkom je obuhvaćen sav rad, mehanizacija, alat i materijal potreban za potpunu izradu parterne površine.Vrsta betonskih opločnika je tipa ploče Lido proizvođača Beton Lučko, završne obrade: pjeskareni crni granit ili jednakovrijedan proizvod. Izbor betonskih opločnika potrebno je potvrditi od strane nadzornog inženjera.</t>
  </si>
  <si>
    <t>Rad na postavi opločnika obuhvaća postavu geotekstila na zemlju, izradu nosivog sloja od kamenog materijala u debljini od 20 cm, dobavu i postavu kamenog materijala granulacije 0- 4 mm debljine 2 cm te izradu opločenja parterne površine od izabranih betonskih opločnika debljine 10 cm. Opločnici se ugrađuju na prethodno zbijenu i poravnatu podlogu. Stavkom je obuhvaćen sav rad, mehanizacija, alat i materijal potreban za potpunu izradu parterne površine. Betonske opločnike treba izabrati u skladu s vrstom betonskih opločnika glavnog dijela spomen obilježja. Izbor betonskih opločnika potrebno je potvrditi od strane nadzornog inženjera.</t>
  </si>
  <si>
    <t>limena okapnica</t>
  </si>
  <si>
    <t xml:space="preserve">Nabava, doprema i ugradnja elemenata za oborinsku odvodnju sa spomen obilježja. Odvodnja se sastoji od linijsko odvodne kanalice koja se nalazi između pristupne staze i platoa te odvoda vode. Odvod vode se izvodi u betonskoj klupi kao otvor veličine 50 x 50 cm te se oblaže limenom okapnicom i zatvara pocinčanom rešetkom na njegovom otvoru. </t>
  </si>
  <si>
    <t>led trake ispred kamene ploče dužine 1,20m</t>
  </si>
  <si>
    <t xml:space="preserve">Betoniranje armiranobetonskih trakastih temelja dimenzija 60/60 cm minimalne dubine temeljenja 80 cm ispod površine tla. Betoniranje se izvodi betonom razreda C 25/30. Armirati prema glavnom projektu. Temelje je potrebno betonirati u kaskadama, ovisno o konfiguraciji terena. Uključen rad, materijal, vibriranje i sve potrebno za potpuno dovršenje rada. </t>
  </si>
  <si>
    <t>7.2.</t>
  </si>
  <si>
    <t>7.  ODVODNJA UKUPNO:</t>
  </si>
  <si>
    <t>8. ELEKTROINSTALACIJSKI RADOVI UKUPNO:</t>
  </si>
  <si>
    <t>7. ODVODNJA</t>
  </si>
  <si>
    <t>8. ELEKTROINSTALACIJSKI RADOVI</t>
  </si>
  <si>
    <t>9.</t>
  </si>
  <si>
    <t>HORTIKULTURNI RADOVI</t>
  </si>
  <si>
    <t>9.1.</t>
  </si>
  <si>
    <t>9.2.</t>
  </si>
  <si>
    <t>9.3.</t>
  </si>
  <si>
    <t xml:space="preserve">Uređenje parkovne površine što obuhvaća nasipavanje sloja zemlje oko spomen obilježja, planiranje zemlje i priprema za sadnju biljaka i zatravnjivanje slobodnih površina parka. </t>
  </si>
  <si>
    <t>Nabava i dovoz sadnica do mjesta sadnje. 
Sav biljni materijal mora biti vrtlarski uzgojen (školovan), te isporučen gradilištu kontejniran, odnosno baliran sa čitljivom etiketom na svakoj biljci.</t>
  </si>
  <si>
    <t>9. HORTIKULTURNI RADOVI UKUPNO:</t>
  </si>
  <si>
    <t>9. HORTIKULTURNI RADOVI</t>
  </si>
  <si>
    <t>GRAĐEVINSKI RADOVI (bez PDV-a):</t>
  </si>
  <si>
    <t>GRAĐEVINSKI RADOVI SVEUKUPNO s PDV-om:</t>
  </si>
  <si>
    <t xml:space="preserve"> - malch</t>
  </si>
  <si>
    <t>Cornus alba "Sibirica Variegata" - bijeli svib</t>
  </si>
  <si>
    <t>Taxus baccata "Fastigiata Robusta" - stupasta tisa</t>
  </si>
  <si>
    <t>Juniperus horizontalis"Prince of Wales"-puzajuća borovica</t>
  </si>
  <si>
    <r>
      <t>Dobava, ugradnja i razastiranje malcha od kore drveta, 15-25mm, u sloju do 3 cm. Mulch se razastire  na pvršine pod biljnim materijalom u sklopu holtikulturno uređene površine. Obračun po m</t>
    </r>
    <r>
      <rPr>
        <sz val="10"/>
        <rFont val="Arial Narrow"/>
        <family val="2"/>
      </rPr>
      <t>²</t>
    </r>
    <r>
      <rPr>
        <i/>
        <sz val="10"/>
        <rFont val="Arial Narrow"/>
        <family val="2"/>
        <charset val="238"/>
      </rPr>
      <t xml:space="preserve"> malčirane površine.</t>
    </r>
  </si>
  <si>
    <t>Biljke:</t>
  </si>
  <si>
    <t>postava kablova od razvodnog ormara do spomen obilježja</t>
  </si>
  <si>
    <t>kompl.</t>
  </si>
  <si>
    <t>Kloštar Ivanić, veljača 2025.</t>
  </si>
  <si>
    <t>Izrada, dobava i postava kamenih ploča. Svaka ploča je od druge vrste kamena i različitih dimenzija. Ploče su dimenzija:  ploča 1_290x120x10 cm, ploča 2_260x120x10 cm i  ploča 3_240x120x10 cm. Ploče se postavljaju na prethodno pripremljene trnove koji su postavljeni u betonsku ploču platoa te se dodatno fiksiraju betonom prilikom betoniranja klupe u visini od 40cm. Ploče su različitih dimenzija s pjeskarenim imenima i simbolima. Ploče moraju biti rezane u skladu s glavnim projektom i polirane.  U jediničnoj cijeni sadržan je rad, materijal, potrebna zaštita te sve potrebno za potpuno dovršenje rada.</t>
  </si>
  <si>
    <t>IZGRADNJA SPOMEN OBILJEŽJA - Izgradnja spomenika hrvatskim braniteljima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</si>
</sst>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k_n_-;\-* #,##0.00\ _k_n_-;_-* &quot;-&quot;??\ _k_n_-;_-@_-"/>
    <numFmt numFmtId="165" formatCode="#,##0.00\ &quot;kn&quot;"/>
    <numFmt numFmtId="166" formatCode="#,#00"/>
    <numFmt numFmtId="167" formatCode="_(* #,##0.00_);_(* \(#,##0.00\);_(* &quot;-&quot;??_);_(@_)"/>
    <numFmt numFmtId="168" formatCode="#,##0.00\ [$€-1]"/>
  </numFmts>
  <fonts count="87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 CE"/>
      <family val="1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9.5"/>
      <name val="Arial"/>
      <family val="2"/>
    </font>
    <font>
      <sz val="9"/>
      <name val="Arial"/>
      <family val="2"/>
    </font>
    <font>
      <sz val="9"/>
      <name val="Arial"/>
      <family val="2"/>
      <charset val="238"/>
    </font>
    <font>
      <sz val="12"/>
      <color indexed="8"/>
      <name val="Calibri"/>
      <family val="2"/>
    </font>
    <font>
      <sz val="10"/>
      <name val="ElegaGarmnd BT"/>
      <family val="1"/>
    </font>
    <font>
      <sz val="12"/>
      <name val="Arial"/>
      <family val="2"/>
      <charset val="238"/>
    </font>
    <font>
      <sz val="10"/>
      <name val="Helv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u/>
      <sz val="10"/>
      <color indexed="12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19"/>
      <name val="Calibri"/>
      <family val="2"/>
      <charset val="238"/>
    </font>
    <font>
      <sz val="10"/>
      <name val="Myriad Pro"/>
      <family val="2"/>
    </font>
    <font>
      <sz val="11"/>
      <color indexed="1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62"/>
      <name val="Calibri"/>
      <family val="2"/>
      <charset val="238"/>
    </font>
    <font>
      <sz val="10"/>
      <color indexed="8"/>
      <name val="Arial CE"/>
      <charset val="238"/>
    </font>
    <font>
      <sz val="10"/>
      <name val="Arial"/>
      <family val="2"/>
      <charset val="238"/>
    </font>
    <font>
      <b/>
      <sz val="15"/>
      <color indexed="56"/>
      <name val="Calibri"/>
      <family val="2"/>
      <charset val="238"/>
    </font>
    <font>
      <sz val="10"/>
      <name val="Helv"/>
      <family val="2"/>
    </font>
    <font>
      <b/>
      <i/>
      <sz val="10"/>
      <name val="Arial Narrow"/>
      <family val="2"/>
      <charset val="238"/>
    </font>
    <font>
      <i/>
      <sz val="10"/>
      <name val="Arial Narrow"/>
      <family val="2"/>
      <charset val="238"/>
    </font>
    <font>
      <i/>
      <sz val="7"/>
      <name val="Arial Narrow"/>
      <family val="2"/>
      <charset val="238"/>
    </font>
    <font>
      <i/>
      <sz val="7"/>
      <color theme="1"/>
      <name val="Arial Narrow"/>
      <family val="2"/>
      <charset val="238"/>
    </font>
    <font>
      <i/>
      <sz val="10"/>
      <color theme="1"/>
      <name val="Arial Narrow"/>
      <family val="2"/>
      <charset val="238"/>
    </font>
    <font>
      <i/>
      <sz val="10"/>
      <color indexed="8"/>
      <name val="Arial Narrow"/>
      <family val="2"/>
      <charset val="238"/>
    </font>
    <font>
      <i/>
      <sz val="11"/>
      <name val="Arial Narrow"/>
      <family val="2"/>
      <charset val="238"/>
    </font>
    <font>
      <b/>
      <i/>
      <sz val="10"/>
      <color theme="1"/>
      <name val="Arial Narrow"/>
      <family val="2"/>
      <charset val="238"/>
    </font>
    <font>
      <b/>
      <i/>
      <sz val="11"/>
      <name val="Arial Narrow"/>
      <family val="2"/>
      <charset val="238"/>
    </font>
    <font>
      <i/>
      <sz val="12"/>
      <name val="Arial Narrow"/>
      <family val="2"/>
      <charset val="238"/>
    </font>
    <font>
      <b/>
      <i/>
      <sz val="12"/>
      <name val="Arial Narrow"/>
      <family val="2"/>
      <charset val="238"/>
    </font>
    <font>
      <i/>
      <sz val="12"/>
      <color theme="1"/>
      <name val="Arial Narrow"/>
      <family val="2"/>
      <charset val="238"/>
    </font>
    <font>
      <b/>
      <i/>
      <sz val="28"/>
      <name val="Arial Narrow"/>
      <family val="2"/>
      <charset val="238"/>
    </font>
    <font>
      <i/>
      <sz val="11"/>
      <color theme="1"/>
      <name val="Arial Narrow"/>
      <family val="2"/>
      <charset val="238"/>
    </font>
    <font>
      <sz val="12"/>
      <color indexed="8"/>
      <name val="Arial Narrow"/>
      <family val="2"/>
      <charset val="1"/>
    </font>
    <font>
      <b/>
      <i/>
      <sz val="11"/>
      <color theme="1"/>
      <name val="Arial Narrow"/>
      <family val="2"/>
      <charset val="238"/>
    </font>
    <font>
      <sz val="10"/>
      <name val="Arial Narrow"/>
      <family val="2"/>
    </font>
    <font>
      <sz val="10"/>
      <color theme="1"/>
      <name val="Arial Narrow"/>
      <family val="2"/>
    </font>
    <font>
      <b/>
      <i/>
      <sz val="14"/>
      <name val="Arial Narrow"/>
      <family val="2"/>
      <charset val="238"/>
    </font>
    <font>
      <i/>
      <sz val="14"/>
      <name val="Arial Narrow"/>
      <family val="2"/>
      <charset val="238"/>
    </font>
    <font>
      <i/>
      <sz val="14"/>
      <color theme="1"/>
      <name val="Arial Narrow"/>
      <family val="2"/>
      <charset val="238"/>
    </font>
    <font>
      <b/>
      <sz val="14"/>
      <name val="Arial Narrow"/>
      <family val="2"/>
      <charset val="238"/>
    </font>
    <font>
      <sz val="14"/>
      <color theme="1"/>
      <name val="Arial Narrow"/>
      <family val="2"/>
      <charset val="238"/>
    </font>
    <font>
      <sz val="14"/>
      <name val="Arial Narrow"/>
      <family val="2"/>
      <charset val="238"/>
    </font>
    <font>
      <b/>
      <i/>
      <sz val="14"/>
      <color theme="1"/>
      <name val="Arial Narrow"/>
      <family val="2"/>
      <charset val="238"/>
    </font>
    <font>
      <sz val="10"/>
      <color theme="1"/>
      <name val="Arial"/>
      <family val="2"/>
      <charset val="238"/>
    </font>
    <font>
      <sz val="10"/>
      <name val="Arial Narrow"/>
      <family val="2"/>
      <charset val="238"/>
    </font>
    <font>
      <sz val="10"/>
      <color rgb="FFFF0000"/>
      <name val="Arial"/>
      <family val="2"/>
      <charset val="238"/>
    </font>
    <font>
      <sz val="10"/>
      <color rgb="FF00B050"/>
      <name val="Arial"/>
      <family val="2"/>
      <charset val="238"/>
    </font>
    <font>
      <i/>
      <sz val="10"/>
      <color rgb="FF000099"/>
      <name val="Arial Narrow"/>
      <family val="2"/>
      <charset val="238"/>
    </font>
    <font>
      <sz val="9"/>
      <color rgb="FF000099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0"/>
      <color rgb="FFFF0000"/>
      <name val="Arial Narrow"/>
      <family val="2"/>
      <charset val="238"/>
    </font>
    <font>
      <sz val="10"/>
      <color rgb="FF000099"/>
      <name val="Arial Narrow"/>
      <family val="2"/>
      <charset val="238"/>
    </font>
    <font>
      <sz val="10"/>
      <color rgb="FF00B050"/>
      <name val="Arial Narrow"/>
      <family val="2"/>
      <charset val="238"/>
    </font>
    <font>
      <i/>
      <sz val="10"/>
      <name val="Arial Narrow"/>
      <family val="2"/>
    </font>
    <font>
      <b/>
      <i/>
      <sz val="10"/>
      <name val="Arial Narrow"/>
      <family val="2"/>
    </font>
    <font>
      <sz val="8"/>
      <name val="Arial"/>
      <family val="2"/>
    </font>
    <font>
      <i/>
      <sz val="11"/>
      <name val="Arial Narrow"/>
      <family val="2"/>
    </font>
    <font>
      <i/>
      <sz val="7"/>
      <name val="Arial Narrow"/>
      <family val="2"/>
    </font>
    <font>
      <b/>
      <i/>
      <sz val="11"/>
      <name val="Arial Narrow"/>
      <family val="2"/>
    </font>
    <font>
      <sz val="10"/>
      <name val="Calibri"/>
      <family val="2"/>
      <charset val="238"/>
    </font>
    <font>
      <b/>
      <sz val="9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10"/>
      <name val="Calibri"/>
      <family val="2"/>
      <charset val="238"/>
    </font>
    <font>
      <sz val="10"/>
      <name val="Calibri"/>
      <family val="2"/>
    </font>
    <font>
      <i/>
      <sz val="10"/>
      <color rgb="FF000000"/>
      <name val="Arial Narrow"/>
      <family val="2"/>
    </font>
    <font>
      <i/>
      <sz val="11"/>
      <color rgb="FF000000"/>
      <name val="Arial Narrow"/>
      <family val="2"/>
    </font>
    <font>
      <i/>
      <sz val="12"/>
      <name val="Arial Narrow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127">
    <xf numFmtId="0" fontId="0" fillId="0" borderId="0"/>
    <xf numFmtId="166" fontId="10" fillId="0" borderId="0" applyFill="0" applyBorder="0" applyProtection="0">
      <alignment horizontal="left" vertical="top" wrapText="1"/>
    </xf>
    <xf numFmtId="0" fontId="9" fillId="0" borderId="0" applyFill="0" applyBorder="0" applyProtection="0">
      <alignment horizontal="justify" vertical="top" wrapText="1"/>
    </xf>
    <xf numFmtId="0" fontId="9" fillId="0" borderId="0" applyFill="0" applyBorder="0" applyProtection="0">
      <alignment horizontal="right"/>
    </xf>
    <xf numFmtId="43" fontId="11" fillId="0" borderId="0" applyFill="0" applyBorder="0" applyProtection="0">
      <alignment horizontal="right"/>
    </xf>
    <xf numFmtId="43" fontId="11" fillId="0" borderId="0" applyFill="0" applyBorder="0" applyProtection="0">
      <alignment horizontal="right"/>
    </xf>
    <xf numFmtId="43" fontId="11" fillId="0" borderId="0" applyFill="0" applyBorder="0" applyProtection="0">
      <alignment horizontal="right"/>
    </xf>
    <xf numFmtId="43" fontId="7" fillId="0" borderId="0" applyFont="0" applyFill="0" applyBorder="0" applyAlignment="0" applyProtection="0"/>
    <xf numFmtId="0" fontId="3" fillId="0" borderId="0">
      <alignment horizontal="right" vertical="top"/>
    </xf>
    <xf numFmtId="0" fontId="4" fillId="0" borderId="0">
      <alignment horizontal="justify" vertical="top" wrapText="1"/>
    </xf>
    <xf numFmtId="0" fontId="4" fillId="0" borderId="0">
      <alignment horizontal="right"/>
    </xf>
    <xf numFmtId="4" fontId="4" fillId="0" borderId="0">
      <alignment horizontal="right" wrapText="1"/>
    </xf>
    <xf numFmtId="0" fontId="4" fillId="0" borderId="0">
      <alignment horizontal="right"/>
    </xf>
    <xf numFmtId="0" fontId="5" fillId="0" borderId="0"/>
    <xf numFmtId="0" fontId="6" fillId="0" borderId="0"/>
    <xf numFmtId="0" fontId="6" fillId="0" borderId="0"/>
    <xf numFmtId="0" fontId="12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3" fillId="0" borderId="0"/>
    <xf numFmtId="0" fontId="5" fillId="0" borderId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4" borderId="0" applyNumberFormat="0" applyBorder="0" applyAlignment="0" applyProtection="0"/>
    <xf numFmtId="0" fontId="16" fillId="6" borderId="0" applyNumberFormat="0" applyBorder="0" applyAlignment="0" applyProtection="0"/>
    <xf numFmtId="0" fontId="16" fillId="3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6" borderId="0" applyNumberFormat="0" applyBorder="0" applyAlignment="0" applyProtection="0"/>
    <xf numFmtId="0" fontId="16" fillId="4" borderId="0" applyNumberFormat="0" applyBorder="0" applyAlignment="0" applyProtection="0"/>
    <xf numFmtId="0" fontId="17" fillId="6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6" borderId="0" applyNumberFormat="0" applyBorder="0" applyAlignment="0" applyProtection="0"/>
    <xf numFmtId="0" fontId="17" fillId="3" borderId="0" applyNumberFormat="0" applyBorder="0" applyAlignment="0" applyProtection="0"/>
    <xf numFmtId="0" fontId="13" fillId="4" borderId="2" applyNumberFormat="0" applyFont="0" applyAlignment="0" applyProtection="0"/>
    <xf numFmtId="0" fontId="18" fillId="6" borderId="0" applyNumberFormat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17" fillId="11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20" fillId="15" borderId="3" applyNumberFormat="0" applyAlignment="0" applyProtection="0"/>
    <xf numFmtId="0" fontId="21" fillId="15" borderId="4" applyNumberFormat="0" applyAlignment="0" applyProtection="0"/>
    <xf numFmtId="0" fontId="22" fillId="16" borderId="0" applyNumberFormat="0" applyBorder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7" borderId="0" applyNumberFormat="0" applyBorder="0" applyAlignment="0" applyProtection="0"/>
    <xf numFmtId="0" fontId="5" fillId="0" borderId="0"/>
    <xf numFmtId="0" fontId="28" fillId="0" borderId="0"/>
    <xf numFmtId="0" fontId="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ill="0" applyBorder="0" applyAlignment="0" applyProtection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6" fillId="0" borderId="0"/>
    <xf numFmtId="0" fontId="2" fillId="0" borderId="0"/>
    <xf numFmtId="43" fontId="13" fillId="0" borderId="0" applyFill="0" applyBorder="0" applyAlignment="0" applyProtection="0"/>
    <xf numFmtId="0" fontId="2" fillId="0" borderId="0"/>
    <xf numFmtId="43" fontId="13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13" fillId="0" borderId="0"/>
    <xf numFmtId="0" fontId="13" fillId="0" borderId="0"/>
    <xf numFmtId="0" fontId="13" fillId="0" borderId="0"/>
    <xf numFmtId="0" fontId="29" fillId="0" borderId="8" applyNumberFormat="0" applyFill="0" applyAlignment="0" applyProtection="0"/>
    <xf numFmtId="0" fontId="30" fillId="17" borderId="9" applyNumberFormat="0" applyAlignment="0" applyProtection="0"/>
    <xf numFmtId="0" fontId="15" fillId="0" borderId="0"/>
    <xf numFmtId="0" fontId="3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2" fillId="0" borderId="10" applyNumberFormat="0" applyFill="0" applyAlignment="0" applyProtection="0"/>
    <xf numFmtId="0" fontId="33" fillId="7" borderId="4" applyNumberFormat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3" fillId="0" borderId="0">
      <alignment horizontal="left"/>
    </xf>
    <xf numFmtId="4" fontId="4" fillId="0" borderId="0">
      <alignment horizontal="right"/>
    </xf>
    <xf numFmtId="0" fontId="8" fillId="0" borderId="0"/>
    <xf numFmtId="0" fontId="34" fillId="0" borderId="0"/>
    <xf numFmtId="0" fontId="35" fillId="0" borderId="0"/>
    <xf numFmtId="164" fontId="6" fillId="0" borderId="0" applyFont="0" applyFill="0" applyBorder="0" applyAlignment="0" applyProtection="0"/>
    <xf numFmtId="0" fontId="6" fillId="0" borderId="0"/>
    <xf numFmtId="0" fontId="36" fillId="0" borderId="11" applyNumberFormat="0" applyFill="0" applyAlignment="0" applyProtection="0"/>
    <xf numFmtId="0" fontId="37" fillId="0" borderId="0"/>
    <xf numFmtId="0" fontId="52" fillId="0" borderId="0"/>
    <xf numFmtId="164" fontId="5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  <xf numFmtId="43" fontId="11" fillId="0" borderId="0" applyFill="0" applyBorder="0" applyProtection="0">
      <alignment horizontal="right"/>
    </xf>
    <xf numFmtId="43" fontId="11" fillId="0" borderId="0" applyFill="0" applyBorder="0" applyProtection="0">
      <alignment horizontal="right"/>
    </xf>
    <xf numFmtId="43" fontId="11" fillId="0" borderId="0" applyFill="0" applyBorder="0" applyProtection="0">
      <alignment horizontal="right"/>
    </xf>
    <xf numFmtId="43" fontId="5" fillId="0" borderId="0" applyFont="0" applyFill="0" applyBorder="0" applyAlignment="0" applyProtection="0"/>
    <xf numFmtId="43" fontId="13" fillId="0" borderId="0" applyFill="0" applyBorder="0" applyAlignment="0" applyProtection="0"/>
    <xf numFmtId="43" fontId="13" fillId="0" borderId="0" applyFill="0" applyBorder="0" applyAlignment="0" applyProtection="0"/>
    <xf numFmtId="43" fontId="13" fillId="0" borderId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11">
    <xf numFmtId="0" fontId="0" fillId="0" borderId="0" xfId="0"/>
    <xf numFmtId="0" fontId="39" fillId="0" borderId="0" xfId="14" applyFont="1" applyAlignment="1">
      <alignment horizontal="center"/>
    </xf>
    <xf numFmtId="4" fontId="39" fillId="0" borderId="0" xfId="14" applyNumberFormat="1" applyFont="1" applyAlignment="1">
      <alignment horizontal="right" vertical="center"/>
    </xf>
    <xf numFmtId="0" fontId="42" fillId="0" borderId="0" xfId="14" applyFont="1"/>
    <xf numFmtId="0" fontId="39" fillId="0" borderId="0" xfId="0" applyFont="1"/>
    <xf numFmtId="0" fontId="39" fillId="0" borderId="0" xfId="14" applyFont="1" applyAlignment="1">
      <alignment horizontal="left" vertical="top" wrapText="1"/>
    </xf>
    <xf numFmtId="0" fontId="39" fillId="0" borderId="0" xfId="110" applyFont="1" applyAlignment="1">
      <alignment vertical="center"/>
    </xf>
    <xf numFmtId="0" fontId="47" fillId="0" borderId="0" xfId="0" applyFont="1"/>
    <xf numFmtId="0" fontId="47" fillId="0" borderId="0" xfId="14" applyFont="1" applyAlignment="1">
      <alignment horizontal="left" vertical="top"/>
    </xf>
    <xf numFmtId="0" fontId="47" fillId="0" borderId="0" xfId="14" applyFont="1" applyAlignment="1">
      <alignment horizontal="left" vertical="top" wrapText="1"/>
    </xf>
    <xf numFmtId="0" fontId="44" fillId="0" borderId="0" xfId="0" applyFont="1"/>
    <xf numFmtId="0" fontId="44" fillId="0" borderId="0" xfId="14" applyFont="1" applyAlignment="1">
      <alignment horizontal="left" vertical="top" wrapText="1"/>
    </xf>
    <xf numFmtId="0" fontId="47" fillId="0" borderId="0" xfId="14" applyFont="1" applyAlignment="1">
      <alignment horizontal="center" vertical="center" wrapText="1"/>
    </xf>
    <xf numFmtId="0" fontId="49" fillId="0" borderId="0" xfId="14" applyFont="1" applyAlignment="1">
      <alignment horizontal="center" vertical="center" wrapText="1"/>
    </xf>
    <xf numFmtId="0" fontId="48" fillId="0" borderId="0" xfId="0" applyFont="1"/>
    <xf numFmtId="0" fontId="49" fillId="0" borderId="0" xfId="14" applyFont="1" applyAlignment="1">
      <alignment horizontal="center"/>
    </xf>
    <xf numFmtId="0" fontId="49" fillId="0" borderId="0" xfId="14" applyFont="1"/>
    <xf numFmtId="0" fontId="47" fillId="0" borderId="0" xfId="14" applyFont="1" applyAlignment="1">
      <alignment horizontal="center"/>
    </xf>
    <xf numFmtId="0" fontId="47" fillId="0" borderId="0" xfId="0" applyFont="1" applyAlignment="1" applyProtection="1">
      <alignment vertical="top" wrapText="1"/>
      <protection locked="0"/>
    </xf>
    <xf numFmtId="0" fontId="47" fillId="0" borderId="0" xfId="0" applyFont="1" applyAlignment="1" applyProtection="1">
      <alignment horizontal="left" vertical="top"/>
      <protection locked="0"/>
    </xf>
    <xf numFmtId="0" fontId="47" fillId="0" borderId="0" xfId="0" applyFont="1" applyAlignment="1">
      <alignment horizontal="center"/>
    </xf>
    <xf numFmtId="4" fontId="47" fillId="0" borderId="0" xfId="0" applyNumberFormat="1" applyFont="1"/>
    <xf numFmtId="0" fontId="47" fillId="0" borderId="0" xfId="0" applyFont="1" applyAlignment="1" applyProtection="1">
      <alignment horizontal="left" vertical="top" wrapText="1"/>
      <protection locked="0"/>
    </xf>
    <xf numFmtId="0" fontId="47" fillId="0" borderId="0" xfId="0" quotePrefix="1" applyFont="1" applyAlignment="1" applyProtection="1">
      <alignment horizontal="center"/>
      <protection locked="0"/>
    </xf>
    <xf numFmtId="0" fontId="47" fillId="0" borderId="0" xfId="0" applyFont="1" applyAlignment="1" applyProtection="1">
      <alignment horizontal="center"/>
      <protection locked="0"/>
    </xf>
    <xf numFmtId="4" fontId="49" fillId="0" borderId="0" xfId="0" applyNumberFormat="1" applyFont="1" applyAlignment="1" applyProtection="1">
      <alignment horizontal="right"/>
      <protection locked="0"/>
    </xf>
    <xf numFmtId="0" fontId="48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17" fontId="47" fillId="0" borderId="0" xfId="0" applyNumberFormat="1" applyFont="1" applyAlignment="1">
      <alignment vertical="center"/>
    </xf>
    <xf numFmtId="0" fontId="47" fillId="0" borderId="0" xfId="0" applyFont="1" applyAlignment="1">
      <alignment horizontal="left" vertical="top" wrapText="1"/>
    </xf>
    <xf numFmtId="0" fontId="47" fillId="0" borderId="0" xfId="3" applyFont="1" applyBorder="1" applyAlignment="1">
      <alignment horizontal="center"/>
    </xf>
    <xf numFmtId="0" fontId="47" fillId="0" borderId="0" xfId="14" applyFont="1" applyAlignment="1">
      <alignment horizontal="center" vertical="top"/>
    </xf>
    <xf numFmtId="0" fontId="44" fillId="0" borderId="0" xfId="14" applyFont="1" applyAlignment="1">
      <alignment horizontal="center" vertical="top"/>
    </xf>
    <xf numFmtId="0" fontId="44" fillId="0" borderId="0" xfId="14" applyFont="1" applyAlignment="1">
      <alignment horizontal="center"/>
    </xf>
    <xf numFmtId="4" fontId="44" fillId="0" borderId="0" xfId="14" applyNumberFormat="1" applyFont="1" applyAlignment="1">
      <alignment horizontal="right" vertical="center"/>
    </xf>
    <xf numFmtId="2" fontId="51" fillId="0" borderId="0" xfId="14" applyNumberFormat="1" applyFont="1"/>
    <xf numFmtId="0" fontId="51" fillId="0" borderId="0" xfId="14" applyFont="1"/>
    <xf numFmtId="0" fontId="46" fillId="18" borderId="0" xfId="0" applyFont="1" applyFill="1" applyAlignment="1" applyProtection="1">
      <alignment horizontal="center" vertical="top"/>
      <protection locked="0"/>
    </xf>
    <xf numFmtId="0" fontId="46" fillId="18" borderId="0" xfId="0" applyFont="1" applyFill="1" applyAlignment="1" applyProtection="1">
      <alignment horizontal="left" vertical="top"/>
      <protection locked="0"/>
    </xf>
    <xf numFmtId="0" fontId="44" fillId="18" borderId="0" xfId="0" applyFont="1" applyFill="1" applyAlignment="1" applyProtection="1">
      <alignment horizontal="center" vertical="center"/>
      <protection locked="0"/>
    </xf>
    <xf numFmtId="4" fontId="44" fillId="18" borderId="0" xfId="0" applyNumberFormat="1" applyFont="1" applyFill="1" applyAlignment="1" applyProtection="1">
      <alignment horizontal="right" vertical="center"/>
      <protection locked="0"/>
    </xf>
    <xf numFmtId="2" fontId="51" fillId="18" borderId="0" xfId="0" applyNumberFormat="1" applyFont="1" applyFill="1" applyAlignment="1" applyProtection="1">
      <alignment horizontal="center" vertical="center" wrapText="1"/>
      <protection locked="0"/>
    </xf>
    <xf numFmtId="0" fontId="51" fillId="18" borderId="0" xfId="0" applyFont="1" applyFill="1" applyAlignment="1" applyProtection="1">
      <alignment horizontal="left" vertical="center"/>
      <protection locked="0"/>
    </xf>
    <xf numFmtId="0" fontId="44" fillId="18" borderId="0" xfId="0" applyFont="1" applyFill="1"/>
    <xf numFmtId="0" fontId="47" fillId="18" borderId="0" xfId="0" applyFont="1" applyFill="1"/>
    <xf numFmtId="0" fontId="39" fillId="0" borderId="0" xfId="110" applyFont="1" applyAlignment="1">
      <alignment horizontal="center" vertical="center"/>
    </xf>
    <xf numFmtId="0" fontId="39" fillId="0" borderId="0" xfId="110" applyFont="1" applyAlignment="1">
      <alignment horizontal="center"/>
    </xf>
    <xf numFmtId="2" fontId="39" fillId="0" borderId="0" xfId="110" applyNumberFormat="1" applyFont="1"/>
    <xf numFmtId="4" fontId="39" fillId="0" borderId="0" xfId="110" applyNumberFormat="1" applyFont="1"/>
    <xf numFmtId="0" fontId="39" fillId="0" borderId="0" xfId="0" applyFont="1" applyAlignment="1" applyProtection="1">
      <alignment horizontal="center"/>
      <protection locked="0"/>
    </xf>
    <xf numFmtId="0" fontId="39" fillId="0" borderId="0" xfId="0" applyFont="1" applyAlignment="1" applyProtection="1">
      <alignment horizontal="center" vertical="top"/>
      <protection locked="0"/>
    </xf>
    <xf numFmtId="0" fontId="39" fillId="0" borderId="0" xfId="0" applyFont="1" applyAlignment="1">
      <alignment horizontal="left" vertical="top" wrapText="1"/>
    </xf>
    <xf numFmtId="0" fontId="39" fillId="0" borderId="0" xfId="14" applyFont="1" applyAlignment="1">
      <alignment horizontal="center" wrapText="1"/>
    </xf>
    <xf numFmtId="0" fontId="39" fillId="0" borderId="0" xfId="14" applyFont="1" applyAlignment="1">
      <alignment horizontal="right" vertical="center"/>
    </xf>
    <xf numFmtId="0" fontId="42" fillId="0" borderId="0" xfId="14" applyFont="1" applyAlignment="1">
      <alignment horizontal="center" vertical="top"/>
    </xf>
    <xf numFmtId="0" fontId="39" fillId="0" borderId="0" xfId="14" applyFont="1" applyAlignment="1">
      <alignment horizontal="center" vertical="top"/>
    </xf>
    <xf numFmtId="4" fontId="39" fillId="0" borderId="0" xfId="0" applyNumberFormat="1" applyFont="1"/>
    <xf numFmtId="0" fontId="46" fillId="19" borderId="0" xfId="110" applyFont="1" applyFill="1" applyAlignment="1">
      <alignment horizontal="center" vertical="center"/>
    </xf>
    <xf numFmtId="0" fontId="44" fillId="19" borderId="0" xfId="110" applyFont="1" applyFill="1" applyAlignment="1">
      <alignment horizontal="center"/>
    </xf>
    <xf numFmtId="2" fontId="44" fillId="19" borderId="0" xfId="110" applyNumberFormat="1" applyFont="1" applyFill="1"/>
    <xf numFmtId="4" fontId="44" fillId="19" borderId="0" xfId="110" applyNumberFormat="1" applyFont="1" applyFill="1"/>
    <xf numFmtId="0" fontId="44" fillId="19" borderId="0" xfId="110" applyFont="1" applyFill="1" applyAlignment="1">
      <alignment vertical="center"/>
    </xf>
    <xf numFmtId="0" fontId="46" fillId="20" borderId="0" xfId="110" applyFont="1" applyFill="1" applyAlignment="1">
      <alignment horizontal="center" vertical="center"/>
    </xf>
    <xf numFmtId="0" fontId="44" fillId="20" borderId="0" xfId="110" applyFont="1" applyFill="1" applyAlignment="1">
      <alignment horizontal="center"/>
    </xf>
    <xf numFmtId="2" fontId="44" fillId="20" borderId="0" xfId="110" applyNumberFormat="1" applyFont="1" applyFill="1"/>
    <xf numFmtId="4" fontId="44" fillId="20" borderId="0" xfId="110" applyNumberFormat="1" applyFont="1" applyFill="1"/>
    <xf numFmtId="0" fontId="44" fillId="20" borderId="0" xfId="110" applyFont="1" applyFill="1" applyAlignment="1">
      <alignment vertical="center"/>
    </xf>
    <xf numFmtId="0" fontId="39" fillId="20" borderId="0" xfId="0" applyFont="1" applyFill="1" applyAlignment="1" applyProtection="1">
      <alignment horizontal="center" vertical="center"/>
      <protection locked="0"/>
    </xf>
    <xf numFmtId="0" fontId="38" fillId="20" borderId="0" xfId="0" applyFont="1" applyFill="1" applyAlignment="1" applyProtection="1">
      <alignment horizontal="left" vertical="center" wrapText="1"/>
      <protection locked="0"/>
    </xf>
    <xf numFmtId="4" fontId="39" fillId="20" borderId="0" xfId="0" applyNumberFormat="1" applyFont="1" applyFill="1" applyAlignment="1" applyProtection="1">
      <alignment horizontal="right" vertical="center"/>
      <protection locked="0"/>
    </xf>
    <xf numFmtId="4" fontId="45" fillId="20" borderId="0" xfId="0" applyNumberFormat="1" applyFont="1" applyFill="1" applyAlignment="1" applyProtection="1">
      <alignment horizontal="right" vertical="center"/>
      <protection locked="0"/>
    </xf>
    <xf numFmtId="0" fontId="39" fillId="0" borderId="0" xfId="0" applyFont="1" applyAlignment="1" applyProtection="1">
      <alignment horizontal="center" vertical="center"/>
      <protection locked="0"/>
    </xf>
    <xf numFmtId="0" fontId="38" fillId="0" borderId="0" xfId="0" applyFont="1" applyAlignment="1" applyProtection="1">
      <alignment horizontal="left" vertical="center" wrapText="1"/>
      <protection locked="0"/>
    </xf>
    <xf numFmtId="4" fontId="39" fillId="0" borderId="0" xfId="0" applyNumberFormat="1" applyFont="1" applyAlignment="1" applyProtection="1">
      <alignment horizontal="right" vertical="center"/>
      <protection locked="0"/>
    </xf>
    <xf numFmtId="4" fontId="45" fillId="0" borderId="0" xfId="0" applyNumberFormat="1" applyFont="1" applyAlignment="1" applyProtection="1">
      <alignment horizontal="right" vertical="center"/>
      <protection locked="0"/>
    </xf>
    <xf numFmtId="0" fontId="38" fillId="0" borderId="0" xfId="0" applyFont="1" applyAlignment="1" applyProtection="1">
      <alignment horizontal="left" vertical="top" wrapText="1"/>
      <protection locked="0"/>
    </xf>
    <xf numFmtId="0" fontId="42" fillId="0" borderId="0" xfId="0" applyFont="1" applyAlignment="1" applyProtection="1">
      <alignment horizontal="left"/>
      <protection locked="0"/>
    </xf>
    <xf numFmtId="0" fontId="39" fillId="0" borderId="0" xfId="0" applyFont="1" applyAlignment="1" applyProtection="1">
      <alignment horizontal="left" vertical="top" wrapText="1"/>
      <protection locked="0"/>
    </xf>
    <xf numFmtId="4" fontId="39" fillId="0" borderId="0" xfId="14" applyNumberFormat="1" applyFont="1"/>
    <xf numFmtId="0" fontId="39" fillId="0" borderId="0" xfId="14" applyFont="1" applyAlignment="1">
      <alignment horizontal="center" vertical="center"/>
    </xf>
    <xf numFmtId="0" fontId="40" fillId="0" borderId="1" xfId="14" applyFont="1" applyBorder="1" applyAlignment="1">
      <alignment horizontal="center" vertical="center" wrapText="1"/>
    </xf>
    <xf numFmtId="0" fontId="39" fillId="0" borderId="0" xfId="110" applyFont="1" applyAlignment="1" applyProtection="1">
      <alignment horizontal="left" vertical="top" wrapText="1"/>
      <protection locked="0"/>
    </xf>
    <xf numFmtId="0" fontId="39" fillId="0" borderId="0" xfId="110" applyFont="1" applyAlignment="1" applyProtection="1">
      <alignment horizontal="center"/>
      <protection locked="0"/>
    </xf>
    <xf numFmtId="4" fontId="39" fillId="0" borderId="0" xfId="110" applyNumberFormat="1" applyFont="1" applyAlignment="1" applyProtection="1">
      <alignment horizontal="right"/>
      <protection locked="0"/>
    </xf>
    <xf numFmtId="4" fontId="42" fillId="0" borderId="0" xfId="110" applyNumberFormat="1" applyFont="1" applyAlignment="1" applyProtection="1">
      <alignment horizontal="left"/>
      <protection locked="0"/>
    </xf>
    <xf numFmtId="0" fontId="39" fillId="0" borderId="0" xfId="110" quotePrefix="1" applyFont="1" applyAlignment="1" applyProtection="1">
      <alignment horizontal="center"/>
      <protection locked="0"/>
    </xf>
    <xf numFmtId="4" fontId="42" fillId="0" borderId="0" xfId="110" applyNumberFormat="1" applyFont="1" applyAlignment="1" applyProtection="1">
      <alignment horizontal="right"/>
      <protection locked="0"/>
    </xf>
    <xf numFmtId="0" fontId="39" fillId="0" borderId="0" xfId="110" applyFont="1" applyAlignment="1" applyProtection="1">
      <alignment horizontal="center" vertical="center" wrapText="1"/>
      <protection locked="0"/>
    </xf>
    <xf numFmtId="0" fontId="39" fillId="0" borderId="0" xfId="110" applyFont="1" applyAlignment="1" applyProtection="1">
      <alignment horizontal="center" vertical="center"/>
      <protection locked="0"/>
    </xf>
    <xf numFmtId="16" fontId="39" fillId="0" borderId="0" xfId="110" applyNumberFormat="1" applyFont="1" applyAlignment="1" applyProtection="1">
      <alignment horizontal="center" vertical="top"/>
      <protection locked="0"/>
    </xf>
    <xf numFmtId="0" fontId="39" fillId="0" borderId="0" xfId="110" applyFont="1"/>
    <xf numFmtId="0" fontId="39" fillId="0" borderId="0" xfId="110" applyFont="1" applyAlignment="1">
      <alignment horizontal="left" vertical="top" wrapText="1"/>
    </xf>
    <xf numFmtId="4" fontId="40" fillId="0" borderId="1" xfId="14" applyNumberFormat="1" applyFont="1" applyBorder="1" applyAlignment="1">
      <alignment horizontal="center" vertical="center" wrapText="1"/>
    </xf>
    <xf numFmtId="4" fontId="41" fillId="0" borderId="1" xfId="14" applyNumberFormat="1" applyFont="1" applyBorder="1" applyAlignment="1">
      <alignment horizontal="center" vertical="center" wrapText="1"/>
    </xf>
    <xf numFmtId="0" fontId="38" fillId="0" borderId="0" xfId="110" applyFont="1" applyAlignment="1" applyProtection="1">
      <alignment horizontal="center" vertical="center" wrapText="1"/>
      <protection locked="0"/>
    </xf>
    <xf numFmtId="0" fontId="38" fillId="0" borderId="0" xfId="110" applyFont="1" applyAlignment="1" applyProtection="1">
      <alignment horizontal="left" vertical="top" wrapText="1"/>
      <protection locked="0"/>
    </xf>
    <xf numFmtId="4" fontId="45" fillId="0" borderId="0" xfId="110" applyNumberFormat="1" applyFont="1" applyAlignment="1" applyProtection="1">
      <alignment horizontal="right"/>
      <protection locked="0"/>
    </xf>
    <xf numFmtId="49" fontId="39" fillId="0" borderId="0" xfId="110" applyNumberFormat="1" applyFont="1" applyAlignment="1">
      <alignment horizontal="left" vertical="top" wrapText="1"/>
    </xf>
    <xf numFmtId="0" fontId="38" fillId="0" borderId="0" xfId="0" applyFont="1" applyAlignment="1" applyProtection="1">
      <alignment horizontal="center" vertical="top" wrapText="1"/>
      <protection locked="0"/>
    </xf>
    <xf numFmtId="0" fontId="39" fillId="0" borderId="0" xfId="0" applyFont="1" applyAlignment="1" applyProtection="1">
      <alignment horizontal="center" vertical="top" wrapText="1"/>
      <protection locked="0"/>
    </xf>
    <xf numFmtId="0" fontId="46" fillId="19" borderId="0" xfId="110" applyFont="1" applyFill="1" applyAlignment="1">
      <alignment horizontal="left" vertical="top" wrapText="1"/>
    </xf>
    <xf numFmtId="0" fontId="46" fillId="20" borderId="0" xfId="110" applyFont="1" applyFill="1" applyAlignment="1">
      <alignment horizontal="left" vertical="top" wrapText="1"/>
    </xf>
    <xf numFmtId="0" fontId="39" fillId="0" borderId="0" xfId="110" applyFont="1" applyAlignment="1">
      <alignment horizontal="left" vertical="top"/>
    </xf>
    <xf numFmtId="0" fontId="39" fillId="0" borderId="0" xfId="16" applyFont="1" applyAlignment="1">
      <alignment horizontal="left" vertical="top" wrapText="1"/>
    </xf>
    <xf numFmtId="49" fontId="46" fillId="20" borderId="0" xfId="110" applyNumberFormat="1" applyFont="1" applyFill="1" applyAlignment="1">
      <alignment horizontal="center" vertical="center"/>
    </xf>
    <xf numFmtId="0" fontId="39" fillId="20" borderId="0" xfId="110" applyFont="1" applyFill="1" applyAlignment="1">
      <alignment vertical="center"/>
    </xf>
    <xf numFmtId="49" fontId="38" fillId="0" borderId="0" xfId="110" applyNumberFormat="1" applyFont="1" applyAlignment="1">
      <alignment horizontal="center" vertical="center"/>
    </xf>
    <xf numFmtId="0" fontId="38" fillId="0" borderId="0" xfId="110" applyFont="1" applyAlignment="1">
      <alignment horizontal="left" vertical="top" wrapText="1"/>
    </xf>
    <xf numFmtId="0" fontId="39" fillId="0" borderId="0" xfId="15" applyFont="1" applyAlignment="1">
      <alignment horizontal="center" vertical="center" wrapText="1"/>
    </xf>
    <xf numFmtId="0" fontId="39" fillId="0" borderId="0" xfId="15" applyFont="1" applyAlignment="1">
      <alignment horizontal="left" vertical="center" wrapText="1"/>
    </xf>
    <xf numFmtId="4" fontId="39" fillId="0" borderId="0" xfId="15" applyNumberFormat="1" applyFont="1" applyAlignment="1">
      <alignment horizontal="center" vertical="center" wrapText="1"/>
    </xf>
    <xf numFmtId="0" fontId="42" fillId="0" borderId="0" xfId="15" applyFont="1" applyAlignment="1">
      <alignment horizontal="center" vertical="center" wrapText="1"/>
    </xf>
    <xf numFmtId="0" fontId="40" fillId="0" borderId="0" xfId="110" applyFont="1" applyAlignment="1">
      <alignment vertical="center"/>
    </xf>
    <xf numFmtId="4" fontId="42" fillId="0" borderId="0" xfId="0" applyNumberFormat="1" applyFont="1" applyAlignment="1" applyProtection="1">
      <alignment horizontal="left"/>
      <protection locked="0"/>
    </xf>
    <xf numFmtId="0" fontId="38" fillId="0" borderId="0" xfId="0" applyFont="1" applyAlignment="1">
      <alignment horizontal="center" vertical="top"/>
    </xf>
    <xf numFmtId="4" fontId="38" fillId="0" borderId="0" xfId="0" applyNumberFormat="1" applyFont="1" applyAlignment="1">
      <alignment horizontal="right"/>
    </xf>
    <xf numFmtId="0" fontId="39" fillId="0" borderId="0" xfId="0" applyFont="1" applyAlignment="1">
      <alignment horizontal="left" wrapText="1"/>
    </xf>
    <xf numFmtId="0" fontId="38" fillId="20" borderId="0" xfId="0" applyFont="1" applyFill="1" applyAlignment="1">
      <alignment horizontal="center" vertical="top"/>
    </xf>
    <xf numFmtId="4" fontId="38" fillId="20" borderId="0" xfId="0" applyNumberFormat="1" applyFont="1" applyFill="1" applyAlignment="1">
      <alignment horizontal="right"/>
    </xf>
    <xf numFmtId="0" fontId="39" fillId="20" borderId="0" xfId="0" applyFont="1" applyFill="1"/>
    <xf numFmtId="0" fontId="39" fillId="20" borderId="0" xfId="14" applyFont="1" applyFill="1" applyAlignment="1">
      <alignment horizontal="center" vertical="top"/>
    </xf>
    <xf numFmtId="0" fontId="39" fillId="20" borderId="0" xfId="0" applyFont="1" applyFill="1" applyAlignment="1">
      <alignment horizontal="left" vertical="top" wrapText="1"/>
    </xf>
    <xf numFmtId="0" fontId="39" fillId="20" borderId="0" xfId="14" applyFont="1" applyFill="1" applyAlignment="1">
      <alignment horizontal="center"/>
    </xf>
    <xf numFmtId="4" fontId="39" fillId="20" borderId="0" xfId="14" applyNumberFormat="1" applyFont="1" applyFill="1" applyAlignment="1">
      <alignment horizontal="right" vertical="center"/>
    </xf>
    <xf numFmtId="4" fontId="45" fillId="20" borderId="0" xfId="14" applyNumberFormat="1" applyFont="1" applyFill="1"/>
    <xf numFmtId="0" fontId="39" fillId="0" borderId="0" xfId="16" applyFont="1" applyAlignment="1">
      <alignment horizontal="right" vertical="top" wrapText="1"/>
    </xf>
    <xf numFmtId="0" fontId="42" fillId="0" borderId="0" xfId="0" applyFont="1"/>
    <xf numFmtId="0" fontId="46" fillId="19" borderId="0" xfId="0" applyFont="1" applyFill="1" applyAlignment="1" applyProtection="1">
      <alignment horizontal="center" vertical="top"/>
      <protection locked="0"/>
    </xf>
    <xf numFmtId="0" fontId="46" fillId="19" borderId="0" xfId="0" applyFont="1" applyFill="1" applyAlignment="1" applyProtection="1">
      <alignment horizontal="center"/>
      <protection locked="0"/>
    </xf>
    <xf numFmtId="4" fontId="46" fillId="19" borderId="0" xfId="0" applyNumberFormat="1" applyFont="1" applyFill="1" applyAlignment="1" applyProtection="1">
      <alignment horizontal="right"/>
      <protection locked="0"/>
    </xf>
    <xf numFmtId="0" fontId="40" fillId="0" borderId="1" xfId="15" applyFont="1" applyBorder="1" applyAlignment="1">
      <alignment horizontal="center" vertical="center" wrapText="1"/>
    </xf>
    <xf numFmtId="4" fontId="40" fillId="0" borderId="1" xfId="15" applyNumberFormat="1" applyFont="1" applyBorder="1" applyAlignment="1">
      <alignment horizontal="center" vertical="center" wrapText="1"/>
    </xf>
    <xf numFmtId="0" fontId="41" fillId="0" borderId="1" xfId="15" applyFont="1" applyBorder="1" applyAlignment="1">
      <alignment horizontal="center" vertical="center" wrapText="1"/>
    </xf>
    <xf numFmtId="0" fontId="40" fillId="0" borderId="0" xfId="0" applyFont="1"/>
    <xf numFmtId="0" fontId="39" fillId="0" borderId="12" xfId="0" applyFont="1" applyBorder="1" applyAlignment="1" applyProtection="1">
      <alignment horizontal="center"/>
      <protection locked="0"/>
    </xf>
    <xf numFmtId="2" fontId="39" fillId="0" borderId="12" xfId="14" applyNumberFormat="1" applyFont="1" applyBorder="1" applyAlignment="1">
      <alignment horizontal="right"/>
    </xf>
    <xf numFmtId="4" fontId="39" fillId="0" borderId="12" xfId="0" applyNumberFormat="1" applyFont="1" applyBorder="1"/>
    <xf numFmtId="0" fontId="39" fillId="0" borderId="12" xfId="110" applyFont="1" applyBorder="1" applyAlignment="1" applyProtection="1">
      <alignment horizontal="center"/>
      <protection locked="0"/>
    </xf>
    <xf numFmtId="0" fontId="43" fillId="0" borderId="12" xfId="110" applyFont="1" applyBorder="1" applyAlignment="1">
      <alignment horizontal="center"/>
    </xf>
    <xf numFmtId="4" fontId="39" fillId="0" borderId="12" xfId="14" applyNumberFormat="1" applyFont="1" applyBorder="1" applyAlignment="1">
      <alignment horizontal="right"/>
    </xf>
    <xf numFmtId="4" fontId="39" fillId="0" borderId="12" xfId="110" applyNumberFormat="1" applyFont="1" applyBorder="1"/>
    <xf numFmtId="4" fontId="39" fillId="0" borderId="12" xfId="14" applyNumberFormat="1" applyFont="1" applyBorder="1"/>
    <xf numFmtId="0" fontId="54" fillId="0" borderId="0" xfId="23" applyFont="1"/>
    <xf numFmtId="0" fontId="54" fillId="0" borderId="0" xfId="23" quotePrefix="1" applyFont="1" applyAlignment="1">
      <alignment horizontal="center"/>
    </xf>
    <xf numFmtId="4" fontId="55" fillId="0" borderId="0" xfId="23" applyNumberFormat="1" applyFont="1" applyAlignment="1">
      <alignment horizontal="right"/>
    </xf>
    <xf numFmtId="0" fontId="54" fillId="0" borderId="0" xfId="23" applyFont="1" applyProtection="1">
      <protection locked="0"/>
    </xf>
    <xf numFmtId="0" fontId="54" fillId="0" borderId="0" xfId="23" applyFont="1" applyAlignment="1">
      <alignment horizontal="left" vertical="top"/>
    </xf>
    <xf numFmtId="0" fontId="54" fillId="0" borderId="0" xfId="23" applyFont="1" applyAlignment="1">
      <alignment horizontal="left" vertical="top" wrapText="1"/>
    </xf>
    <xf numFmtId="0" fontId="54" fillId="0" borderId="0" xfId="14" applyFont="1" applyAlignment="1">
      <alignment horizontal="center" vertical="top"/>
    </xf>
    <xf numFmtId="0" fontId="54" fillId="0" borderId="0" xfId="14" applyFont="1" applyAlignment="1">
      <alignment horizontal="left" vertical="top" wrapText="1"/>
    </xf>
    <xf numFmtId="0" fontId="54" fillId="0" borderId="0" xfId="14" applyFont="1" applyAlignment="1">
      <alignment horizontal="center"/>
    </xf>
    <xf numFmtId="0" fontId="55" fillId="0" borderId="0" xfId="14" applyFont="1"/>
    <xf numFmtId="2" fontId="39" fillId="0" borderId="0" xfId="14" applyNumberFormat="1" applyFont="1" applyAlignment="1">
      <alignment horizontal="right"/>
    </xf>
    <xf numFmtId="0" fontId="39" fillId="21" borderId="0" xfId="110" applyFont="1" applyFill="1" applyAlignment="1">
      <alignment vertical="center"/>
    </xf>
    <xf numFmtId="0" fontId="38" fillId="0" borderId="14" xfId="0" applyFont="1" applyBorder="1" applyAlignment="1" applyProtection="1">
      <alignment horizontal="left" vertical="center" wrapText="1"/>
      <protection locked="0"/>
    </xf>
    <xf numFmtId="0" fontId="39" fillId="0" borderId="14" xfId="0" applyFont="1" applyBorder="1" applyAlignment="1" applyProtection="1">
      <alignment horizontal="center" vertical="center"/>
      <protection locked="0"/>
    </xf>
    <xf numFmtId="4" fontId="39" fillId="0" borderId="14" xfId="0" applyNumberFormat="1" applyFont="1" applyBorder="1" applyAlignment="1" applyProtection="1">
      <alignment horizontal="right" vertical="center"/>
      <protection locked="0"/>
    </xf>
    <xf numFmtId="0" fontId="40" fillId="0" borderId="13" xfId="14" applyFont="1" applyBorder="1" applyAlignment="1">
      <alignment horizontal="center" vertical="center" wrapText="1"/>
    </xf>
    <xf numFmtId="4" fontId="40" fillId="0" borderId="13" xfId="14" applyNumberFormat="1" applyFont="1" applyBorder="1" applyAlignment="1">
      <alignment horizontal="center" vertical="center" wrapText="1"/>
    </xf>
    <xf numFmtId="4" fontId="41" fillId="0" borderId="13" xfId="14" applyNumberFormat="1" applyFont="1" applyBorder="1" applyAlignment="1">
      <alignment horizontal="center" vertical="center" wrapText="1"/>
    </xf>
    <xf numFmtId="4" fontId="45" fillId="0" borderId="14" xfId="0" applyNumberFormat="1" applyFont="1" applyBorder="1" applyAlignment="1" applyProtection="1">
      <alignment horizontal="right" vertical="center"/>
      <protection locked="0"/>
    </xf>
    <xf numFmtId="0" fontId="56" fillId="0" borderId="0" xfId="0" applyFont="1" applyAlignment="1">
      <alignment vertical="center"/>
    </xf>
    <xf numFmtId="0" fontId="56" fillId="0" borderId="0" xfId="14" applyFont="1" applyAlignment="1">
      <alignment horizontal="left" vertical="top" wrapText="1"/>
    </xf>
    <xf numFmtId="0" fontId="57" fillId="0" borderId="0" xfId="0" applyFont="1"/>
    <xf numFmtId="0" fontId="57" fillId="0" borderId="0" xfId="0" applyFont="1" applyAlignment="1">
      <alignment vertical="center"/>
    </xf>
    <xf numFmtId="0" fontId="56" fillId="0" borderId="0" xfId="0" applyFont="1"/>
    <xf numFmtId="2" fontId="58" fillId="18" borderId="0" xfId="14" applyNumberFormat="1" applyFont="1" applyFill="1" applyAlignment="1" applyProtection="1">
      <alignment horizontal="center" vertical="center" wrapText="1"/>
      <protection locked="0"/>
    </xf>
    <xf numFmtId="0" fontId="58" fillId="18" borderId="0" xfId="14" applyFont="1" applyFill="1" applyAlignment="1" applyProtection="1">
      <alignment horizontal="center" vertical="center" wrapText="1"/>
      <protection locked="0"/>
    </xf>
    <xf numFmtId="0" fontId="57" fillId="18" borderId="0" xfId="23" applyFont="1" applyFill="1" applyProtection="1">
      <protection locked="0"/>
    </xf>
    <xf numFmtId="0" fontId="59" fillId="0" borderId="0" xfId="23" applyFont="1" applyAlignment="1">
      <alignment horizontal="center" vertical="center"/>
    </xf>
    <xf numFmtId="2" fontId="60" fillId="0" borderId="0" xfId="14" applyNumberFormat="1" applyFont="1" applyAlignment="1" applyProtection="1">
      <alignment horizontal="center" vertical="center" wrapText="1"/>
      <protection locked="0"/>
    </xf>
    <xf numFmtId="0" fontId="60" fillId="0" borderId="0" xfId="14" applyFont="1" applyAlignment="1" applyProtection="1">
      <alignment horizontal="center" vertical="center" wrapText="1"/>
      <protection locked="0"/>
    </xf>
    <xf numFmtId="0" fontId="61" fillId="0" borderId="0" xfId="23" applyFont="1" applyProtection="1">
      <protection locked="0"/>
    </xf>
    <xf numFmtId="0" fontId="61" fillId="0" borderId="0" xfId="23" applyFont="1" applyAlignment="1" applyProtection="1">
      <alignment vertical="top" wrapText="1"/>
      <protection locked="0"/>
    </xf>
    <xf numFmtId="0" fontId="56" fillId="22" borderId="0" xfId="23" applyFont="1" applyFill="1" applyAlignment="1">
      <alignment horizontal="left" vertical="top"/>
    </xf>
    <xf numFmtId="0" fontId="56" fillId="22" borderId="0" xfId="23" applyFont="1" applyFill="1" applyProtection="1">
      <protection locked="0"/>
    </xf>
    <xf numFmtId="0" fontId="56" fillId="0" borderId="0" xfId="23" applyFont="1" applyAlignment="1">
      <alignment horizontal="left" vertical="top"/>
    </xf>
    <xf numFmtId="0" fontId="56" fillId="0" borderId="0" xfId="23" applyFont="1" applyAlignment="1">
      <alignment horizontal="left" wrapText="1"/>
    </xf>
    <xf numFmtId="165" fontId="62" fillId="0" borderId="0" xfId="23" applyNumberFormat="1" applyFont="1" applyAlignment="1">
      <alignment horizontal="right" vertical="center"/>
    </xf>
    <xf numFmtId="0" fontId="56" fillId="0" borderId="0" xfId="23" applyFont="1" applyProtection="1">
      <protection locked="0"/>
    </xf>
    <xf numFmtId="0" fontId="57" fillId="0" borderId="0" xfId="23" applyFont="1"/>
    <xf numFmtId="0" fontId="57" fillId="0" borderId="0" xfId="23" applyFont="1" applyProtection="1">
      <protection locked="0"/>
    </xf>
    <xf numFmtId="0" fontId="56" fillId="18" borderId="0" xfId="23" applyFont="1" applyFill="1" applyAlignment="1">
      <alignment horizontal="left" vertical="top"/>
    </xf>
    <xf numFmtId="0" fontId="56" fillId="18" borderId="0" xfId="23" applyFont="1" applyFill="1" applyAlignment="1">
      <alignment horizontal="center"/>
    </xf>
    <xf numFmtId="0" fontId="57" fillId="0" borderId="0" xfId="14" applyFont="1" applyAlignment="1">
      <alignment horizontal="center" vertical="top"/>
    </xf>
    <xf numFmtId="0" fontId="57" fillId="0" borderId="0" xfId="14" applyFont="1" applyAlignment="1">
      <alignment horizontal="left" vertical="top" wrapText="1"/>
    </xf>
    <xf numFmtId="0" fontId="57" fillId="0" borderId="0" xfId="14" applyFont="1" applyAlignment="1">
      <alignment horizontal="center"/>
    </xf>
    <xf numFmtId="0" fontId="58" fillId="0" borderId="0" xfId="14" applyFont="1"/>
    <xf numFmtId="0" fontId="57" fillId="0" borderId="0" xfId="14" applyFont="1" applyAlignment="1">
      <alignment horizontal="left" vertical="top"/>
    </xf>
    <xf numFmtId="4" fontId="57" fillId="0" borderId="0" xfId="14" applyNumberFormat="1" applyFont="1" applyAlignment="1">
      <alignment horizontal="right" vertical="center"/>
    </xf>
    <xf numFmtId="2" fontId="58" fillId="0" borderId="0" xfId="14" applyNumberFormat="1" applyFont="1"/>
    <xf numFmtId="0" fontId="58" fillId="0" borderId="0" xfId="14" applyFont="1" applyProtection="1">
      <protection locked="0"/>
    </xf>
    <xf numFmtId="4" fontId="56" fillId="0" borderId="0" xfId="14" applyNumberFormat="1" applyFont="1"/>
    <xf numFmtId="4" fontId="57" fillId="0" borderId="0" xfId="14" applyNumberFormat="1" applyFont="1"/>
    <xf numFmtId="4" fontId="44" fillId="0" borderId="0" xfId="110" applyNumberFormat="1" applyFont="1"/>
    <xf numFmtId="4" fontId="39" fillId="0" borderId="12" xfId="110" applyNumberFormat="1" applyFont="1" applyBorder="1" applyAlignment="1" applyProtection="1">
      <alignment horizontal="right"/>
      <protection locked="0"/>
    </xf>
    <xf numFmtId="4" fontId="39" fillId="0" borderId="12" xfId="0" applyNumberFormat="1" applyFont="1" applyBorder="1" applyAlignment="1" applyProtection="1">
      <alignment horizontal="right"/>
      <protection locked="0"/>
    </xf>
    <xf numFmtId="0" fontId="46" fillId="0" borderId="0" xfId="110" applyFont="1" applyAlignment="1">
      <alignment horizontal="left" vertical="top" wrapText="1"/>
    </xf>
    <xf numFmtId="0" fontId="44" fillId="0" borderId="0" xfId="110" applyFont="1" applyAlignment="1">
      <alignment horizontal="center"/>
    </xf>
    <xf numFmtId="2" fontId="44" fillId="0" borderId="0" xfId="110" applyNumberFormat="1" applyFont="1"/>
    <xf numFmtId="0" fontId="57" fillId="19" borderId="0" xfId="14" applyFont="1" applyFill="1" applyAlignment="1">
      <alignment horizontal="center" vertical="top"/>
    </xf>
    <xf numFmtId="0" fontId="57" fillId="19" borderId="0" xfId="23" applyFont="1" applyFill="1" applyProtection="1">
      <protection locked="0"/>
    </xf>
    <xf numFmtId="0" fontId="5" fillId="0" borderId="0" xfId="110" applyFont="1" applyAlignment="1">
      <alignment vertical="center"/>
    </xf>
    <xf numFmtId="0" fontId="64" fillId="0" borderId="0" xfId="110" applyFont="1" applyAlignment="1">
      <alignment horizontal="center" vertical="center"/>
    </xf>
    <xf numFmtId="4" fontId="5" fillId="0" borderId="0" xfId="110" applyNumberFormat="1" applyFont="1" applyAlignment="1">
      <alignment horizontal="right" vertical="center"/>
    </xf>
    <xf numFmtId="0" fontId="63" fillId="0" borderId="0" xfId="0" applyFont="1"/>
    <xf numFmtId="0" fontId="65" fillId="0" borderId="0" xfId="0" applyFont="1" applyAlignment="1">
      <alignment horizontal="center"/>
    </xf>
    <xf numFmtId="1" fontId="5" fillId="0" borderId="0" xfId="110" applyNumberFormat="1" applyFont="1" applyAlignment="1">
      <alignment horizontal="center" vertical="top"/>
    </xf>
    <xf numFmtId="0" fontId="5" fillId="0" borderId="0" xfId="110" applyFont="1" applyAlignment="1">
      <alignment horizontal="justify" vertical="top"/>
    </xf>
    <xf numFmtId="0" fontId="64" fillId="0" borderId="0" xfId="110" applyFont="1" applyAlignment="1">
      <alignment horizontal="center" vertical="center" wrapText="1"/>
    </xf>
    <xf numFmtId="0" fontId="65" fillId="0" borderId="0" xfId="0" applyFont="1"/>
    <xf numFmtId="0" fontId="66" fillId="0" borderId="0" xfId="0" applyFont="1" applyAlignment="1">
      <alignment horizontal="center"/>
    </xf>
    <xf numFmtId="0" fontId="67" fillId="0" borderId="0" xfId="126" applyNumberFormat="1" applyFont="1" applyAlignment="1">
      <alignment horizontal="right" vertical="center"/>
    </xf>
    <xf numFmtId="4" fontId="65" fillId="0" borderId="0" xfId="0" applyNumberFormat="1" applyFont="1"/>
    <xf numFmtId="0" fontId="68" fillId="0" borderId="0" xfId="0" applyFont="1" applyAlignment="1">
      <alignment horizontal="left" vertical="center"/>
    </xf>
    <xf numFmtId="4" fontId="64" fillId="0" borderId="0" xfId="110" applyNumberFormat="1" applyFont="1" applyAlignment="1">
      <alignment horizontal="right" vertical="center"/>
    </xf>
    <xf numFmtId="0" fontId="64" fillId="0" borderId="0" xfId="110" applyFont="1" applyAlignment="1">
      <alignment vertical="center"/>
    </xf>
    <xf numFmtId="0" fontId="69" fillId="0" borderId="0" xfId="0" applyFont="1"/>
    <xf numFmtId="0" fontId="70" fillId="0" borderId="0" xfId="0" applyFont="1" applyAlignment="1">
      <alignment horizontal="center"/>
    </xf>
    <xf numFmtId="0" fontId="70" fillId="0" borderId="0" xfId="0" applyFont="1"/>
    <xf numFmtId="1" fontId="64" fillId="0" borderId="0" xfId="110" applyNumberFormat="1" applyFont="1" applyAlignment="1">
      <alignment horizontal="center" vertical="top"/>
    </xf>
    <xf numFmtId="0" fontId="71" fillId="0" borderId="0" xfId="0" applyFont="1" applyAlignment="1">
      <alignment horizontal="center"/>
    </xf>
    <xf numFmtId="0" fontId="72" fillId="0" borderId="0" xfId="0" applyFont="1" applyAlignment="1">
      <alignment horizontal="center"/>
    </xf>
    <xf numFmtId="0" fontId="70" fillId="0" borderId="0" xfId="0" applyFont="1" applyAlignment="1">
      <alignment horizontal="right"/>
    </xf>
    <xf numFmtId="1" fontId="64" fillId="0" borderId="0" xfId="110" applyNumberFormat="1" applyFont="1" applyAlignment="1">
      <alignment horizontal="center" vertical="center"/>
    </xf>
    <xf numFmtId="0" fontId="46" fillId="0" borderId="0" xfId="110" applyFont="1" applyAlignment="1">
      <alignment horizontal="center" vertical="center"/>
    </xf>
    <xf numFmtId="0" fontId="44" fillId="0" borderId="0" xfId="110" applyFont="1" applyAlignment="1">
      <alignment vertical="center"/>
    </xf>
    <xf numFmtId="4" fontId="39" fillId="0" borderId="0" xfId="110" applyNumberFormat="1" applyFont="1" applyAlignment="1">
      <alignment horizontal="right" vertical="center"/>
    </xf>
    <xf numFmtId="0" fontId="39" fillId="0" borderId="0" xfId="110" applyFont="1" applyAlignment="1">
      <alignment horizontal="center" vertical="center" wrapText="1"/>
    </xf>
    <xf numFmtId="0" fontId="39" fillId="0" borderId="0" xfId="0" applyFont="1" applyAlignment="1">
      <alignment horizontal="right" vertical="top" wrapText="1"/>
    </xf>
    <xf numFmtId="0" fontId="39" fillId="0" borderId="12" xfId="14" applyFont="1" applyBorder="1" applyAlignment="1">
      <alignment horizontal="center"/>
    </xf>
    <xf numFmtId="168" fontId="53" fillId="19" borderId="0" xfId="0" applyNumberFormat="1" applyFont="1" applyFill="1" applyAlignment="1" applyProtection="1">
      <alignment horizontal="right" vertical="center"/>
      <protection locked="0"/>
    </xf>
    <xf numFmtId="168" fontId="62" fillId="22" borderId="0" xfId="23" applyNumberFormat="1" applyFont="1" applyFill="1" applyAlignment="1">
      <alignment horizontal="right" vertical="center"/>
    </xf>
    <xf numFmtId="168" fontId="56" fillId="18" borderId="0" xfId="23" applyNumberFormat="1" applyFont="1" applyFill="1" applyAlignment="1">
      <alignment horizontal="right"/>
    </xf>
    <xf numFmtId="168" fontId="58" fillId="19" borderId="0" xfId="14" applyNumberFormat="1" applyFont="1" applyFill="1"/>
    <xf numFmtId="4" fontId="39" fillId="0" borderId="12" xfId="0" applyNumberFormat="1" applyFont="1" applyBorder="1" applyProtection="1">
      <protection locked="0"/>
    </xf>
    <xf numFmtId="0" fontId="39" fillId="0" borderId="0" xfId="0" applyFont="1" applyAlignment="1">
      <alignment horizontal="justify" vertical="top" wrapText="1"/>
    </xf>
    <xf numFmtId="0" fontId="73" fillId="0" borderId="0" xfId="0" applyFont="1" applyAlignment="1">
      <alignment vertical="top" wrapText="1"/>
    </xf>
    <xf numFmtId="0" fontId="73" fillId="0" borderId="0" xfId="0" applyFont="1" applyAlignment="1">
      <alignment horizontal="justify" vertical="top" wrapText="1"/>
    </xf>
    <xf numFmtId="4" fontId="76" fillId="19" borderId="0" xfId="110" applyNumberFormat="1" applyFont="1" applyFill="1"/>
    <xf numFmtId="2" fontId="74" fillId="0" borderId="0" xfId="0" applyNumberFormat="1" applyFont="1" applyAlignment="1" applyProtection="1">
      <alignment horizontal="right" vertical="center"/>
      <protection locked="0"/>
    </xf>
    <xf numFmtId="4" fontId="76" fillId="20" borderId="0" xfId="110" applyNumberFormat="1" applyFont="1" applyFill="1"/>
    <xf numFmtId="2" fontId="74" fillId="0" borderId="14" xfId="0" applyNumberFormat="1" applyFont="1" applyBorder="1" applyAlignment="1" applyProtection="1">
      <alignment horizontal="right" vertical="center"/>
      <protection locked="0"/>
    </xf>
    <xf numFmtId="2" fontId="77" fillId="0" borderId="13" xfId="14" applyNumberFormat="1" applyFont="1" applyBorder="1" applyAlignment="1">
      <alignment horizontal="center" vertical="center" wrapText="1"/>
    </xf>
    <xf numFmtId="2" fontId="73" fillId="0" borderId="12" xfId="0" applyNumberFormat="1" applyFont="1" applyBorder="1" applyAlignment="1" applyProtection="1">
      <alignment horizontal="right"/>
      <protection locked="0"/>
    </xf>
    <xf numFmtId="0" fontId="73" fillId="0" borderId="0" xfId="0" applyFont="1"/>
    <xf numFmtId="2" fontId="73" fillId="0" borderId="0" xfId="0" applyNumberFormat="1" applyFont="1" applyAlignment="1" applyProtection="1">
      <alignment horizontal="right"/>
      <protection locked="0"/>
    </xf>
    <xf numFmtId="2" fontId="73" fillId="0" borderId="0" xfId="14" applyNumberFormat="1" applyFont="1" applyAlignment="1">
      <alignment horizontal="center" vertical="top"/>
    </xf>
    <xf numFmtId="2" fontId="74" fillId="20" borderId="0" xfId="0" applyNumberFormat="1" applyFont="1" applyFill="1" applyAlignment="1" applyProtection="1">
      <alignment horizontal="right" vertical="center"/>
      <protection locked="0"/>
    </xf>
    <xf numFmtId="2" fontId="73" fillId="0" borderId="0" xfId="110" applyNumberFormat="1" applyFont="1" applyAlignment="1" applyProtection="1">
      <alignment horizontal="center" wrapText="1"/>
      <protection locked="0"/>
    </xf>
    <xf numFmtId="2" fontId="77" fillId="0" borderId="1" xfId="14" applyNumberFormat="1" applyFont="1" applyBorder="1" applyAlignment="1">
      <alignment horizontal="center" vertical="center" wrapText="1"/>
    </xf>
    <xf numFmtId="2" fontId="73" fillId="0" borderId="0" xfId="110" applyNumberFormat="1" applyFont="1" applyAlignment="1" applyProtection="1">
      <alignment horizontal="right"/>
      <protection locked="0"/>
    </xf>
    <xf numFmtId="2" fontId="73" fillId="0" borderId="12" xfId="0" applyNumberFormat="1" applyFont="1" applyBorder="1" applyAlignment="1">
      <alignment horizontal="right"/>
    </xf>
    <xf numFmtId="2" fontId="74" fillId="0" borderId="0" xfId="110" applyNumberFormat="1" applyFont="1" applyAlignment="1" applyProtection="1">
      <alignment horizontal="right"/>
      <protection locked="0"/>
    </xf>
    <xf numFmtId="2" fontId="73" fillId="0" borderId="0" xfId="0" applyNumberFormat="1" applyFont="1" applyAlignment="1" applyProtection="1">
      <alignment horizontal="center" vertical="center" wrapText="1"/>
      <protection locked="0"/>
    </xf>
    <xf numFmtId="4" fontId="73" fillId="0" borderId="0" xfId="110" applyNumberFormat="1" applyFont="1"/>
    <xf numFmtId="2" fontId="73" fillId="0" borderId="0" xfId="14" applyNumberFormat="1" applyFont="1"/>
    <xf numFmtId="2" fontId="73" fillId="0" borderId="0" xfId="15" applyNumberFormat="1" applyFont="1" applyAlignment="1">
      <alignment horizontal="center" vertical="center" wrapText="1"/>
    </xf>
    <xf numFmtId="0" fontId="73" fillId="0" borderId="0" xfId="0" applyFont="1" applyAlignment="1">
      <alignment horizontal="left" wrapText="1"/>
    </xf>
    <xf numFmtId="2" fontId="73" fillId="20" borderId="0" xfId="14" applyNumberFormat="1" applyFont="1" applyFill="1"/>
    <xf numFmtId="0" fontId="78" fillId="19" borderId="0" xfId="0" applyFont="1" applyFill="1" applyAlignment="1" applyProtection="1">
      <alignment horizontal="right" vertical="top"/>
      <protection locked="0"/>
    </xf>
    <xf numFmtId="2" fontId="40" fillId="0" borderId="1" xfId="15" applyNumberFormat="1" applyFont="1" applyBorder="1" applyAlignment="1">
      <alignment horizontal="center" vertical="center" wrapText="1"/>
    </xf>
    <xf numFmtId="2" fontId="38" fillId="20" borderId="0" xfId="0" applyNumberFormat="1" applyFont="1" applyFill="1" applyAlignment="1" applyProtection="1">
      <alignment horizontal="right" vertical="center"/>
      <protection locked="0"/>
    </xf>
    <xf numFmtId="2" fontId="39" fillId="0" borderId="12" xfId="14" applyNumberFormat="1" applyFont="1" applyBorder="1"/>
    <xf numFmtId="0" fontId="46" fillId="19" borderId="0" xfId="0" applyFont="1" applyFill="1" applyAlignment="1" applyProtection="1">
      <alignment horizontal="right" vertical="top"/>
      <protection locked="0"/>
    </xf>
    <xf numFmtId="0" fontId="61" fillId="0" borderId="0" xfId="23" applyFont="1" applyAlignment="1">
      <alignment vertical="top"/>
    </xf>
    <xf numFmtId="0" fontId="59" fillId="0" borderId="0" xfId="23" applyFont="1" applyAlignment="1">
      <alignment horizontal="left" shrinkToFit="1"/>
    </xf>
    <xf numFmtId="4" fontId="59" fillId="0" borderId="0" xfId="23" applyNumberFormat="1" applyFont="1" applyAlignment="1">
      <alignment horizontal="right" shrinkToFit="1"/>
    </xf>
    <xf numFmtId="4" fontId="39" fillId="0" borderId="0" xfId="110" applyNumberFormat="1" applyFont="1" applyAlignment="1" applyProtection="1">
      <alignment horizontal="right" vertical="center"/>
      <protection locked="0"/>
    </xf>
    <xf numFmtId="4" fontId="5" fillId="0" borderId="0" xfId="110" applyNumberFormat="1" applyFont="1" applyAlignment="1" applyProtection="1">
      <alignment horizontal="right" vertical="center"/>
      <protection locked="0"/>
    </xf>
    <xf numFmtId="4" fontId="64" fillId="0" borderId="0" xfId="110" applyNumberFormat="1" applyFont="1" applyAlignment="1" applyProtection="1">
      <alignment horizontal="right" vertical="center"/>
      <protection locked="0"/>
    </xf>
    <xf numFmtId="0" fontId="56" fillId="0" borderId="14" xfId="14" applyFont="1" applyBorder="1" applyAlignment="1">
      <alignment horizontal="right" vertical="top" wrapText="1"/>
    </xf>
    <xf numFmtId="0" fontId="57" fillId="0" borderId="14" xfId="14" applyFont="1" applyBorder="1" applyAlignment="1">
      <alignment horizontal="center"/>
    </xf>
    <xf numFmtId="168" fontId="58" fillId="0" borderId="14" xfId="14" applyNumberFormat="1" applyFont="1" applyBorder="1"/>
    <xf numFmtId="4" fontId="39" fillId="0" borderId="0" xfId="0" applyNumberFormat="1" applyFont="1" applyAlignment="1" applyProtection="1">
      <alignment horizontal="right"/>
      <protection locked="0"/>
    </xf>
    <xf numFmtId="4" fontId="11" fillId="0" borderId="0" xfId="21" applyNumberFormat="1" applyFont="1" applyAlignment="1">
      <alignment horizontal="center" vertical="center" wrapText="1"/>
    </xf>
    <xf numFmtId="4" fontId="11" fillId="0" borderId="0" xfId="21" applyNumberFormat="1" applyFont="1" applyAlignment="1" applyProtection="1">
      <alignment horizontal="center" vertical="center" wrapText="1"/>
      <protection locked="0"/>
    </xf>
    <xf numFmtId="0" fontId="11" fillId="0" borderId="0" xfId="0" applyFont="1"/>
    <xf numFmtId="0" fontId="11" fillId="0" borderId="0" xfId="0" applyFont="1" applyAlignment="1">
      <alignment horizontal="right" vertical="top"/>
    </xf>
    <xf numFmtId="0" fontId="80" fillId="0" borderId="0" xfId="0" applyFont="1"/>
    <xf numFmtId="0" fontId="11" fillId="0" borderId="0" xfId="0" applyFont="1" applyProtection="1">
      <protection locked="0"/>
    </xf>
    <xf numFmtId="4" fontId="11" fillId="0" borderId="0" xfId="0" applyNumberFormat="1" applyFont="1"/>
    <xf numFmtId="0" fontId="81" fillId="0" borderId="0" xfId="0" applyFont="1"/>
    <xf numFmtId="4" fontId="11" fillId="0" borderId="0" xfId="21" applyNumberFormat="1" applyFont="1" applyAlignment="1">
      <alignment horizontal="right"/>
    </xf>
    <xf numFmtId="4" fontId="11" fillId="0" borderId="0" xfId="21" applyNumberFormat="1" applyFont="1" applyProtection="1">
      <protection locked="0"/>
    </xf>
    <xf numFmtId="4" fontId="11" fillId="0" borderId="0" xfId="21" applyNumberFormat="1" applyFont="1"/>
    <xf numFmtId="0" fontId="11" fillId="0" borderId="0" xfId="0" applyFont="1" applyAlignment="1">
      <alignment vertical="top"/>
    </xf>
    <xf numFmtId="0" fontId="73" fillId="0" borderId="0" xfId="0" applyFont="1" applyAlignment="1">
      <alignment horizontal="right" vertical="top" wrapText="1"/>
    </xf>
    <xf numFmtId="4" fontId="39" fillId="0" borderId="0" xfId="0" applyNumberFormat="1" applyFont="1" applyProtection="1">
      <protection locked="0"/>
    </xf>
    <xf numFmtId="0" fontId="39" fillId="0" borderId="15" xfId="110" applyFont="1" applyBorder="1" applyAlignment="1" applyProtection="1">
      <alignment horizontal="center"/>
      <protection locked="0"/>
    </xf>
    <xf numFmtId="0" fontId="39" fillId="0" borderId="16" xfId="110" applyFont="1" applyBorder="1" applyAlignment="1" applyProtection="1">
      <alignment horizontal="center"/>
      <protection locked="0"/>
    </xf>
    <xf numFmtId="4" fontId="39" fillId="0" borderId="16" xfId="0" applyNumberFormat="1" applyFont="1" applyBorder="1" applyAlignment="1" applyProtection="1">
      <alignment horizontal="right"/>
      <protection locked="0"/>
    </xf>
    <xf numFmtId="2" fontId="73" fillId="0" borderId="16" xfId="0" applyNumberFormat="1" applyFont="1" applyBorder="1" applyAlignment="1" applyProtection="1">
      <alignment horizontal="right"/>
      <protection locked="0"/>
    </xf>
    <xf numFmtId="4" fontId="39" fillId="0" borderId="16" xfId="0" applyNumberFormat="1" applyFont="1" applyBorder="1"/>
    <xf numFmtId="0" fontId="74" fillId="0" borderId="0" xfId="0" applyFont="1" applyAlignment="1">
      <alignment horizontal="justify" vertical="top" wrapText="1"/>
    </xf>
    <xf numFmtId="0" fontId="39" fillId="22" borderId="0" xfId="110" applyFont="1" applyFill="1" applyAlignment="1">
      <alignment vertical="center"/>
    </xf>
    <xf numFmtId="4" fontId="84" fillId="0" borderId="0" xfId="0" applyNumberFormat="1" applyFont="1"/>
    <xf numFmtId="0" fontId="84" fillId="0" borderId="0" xfId="0" applyFont="1"/>
    <xf numFmtId="0" fontId="85" fillId="0" borderId="0" xfId="0" applyFont="1"/>
    <xf numFmtId="2" fontId="38" fillId="0" borderId="0" xfId="0" applyNumberFormat="1" applyFont="1" applyAlignment="1" applyProtection="1">
      <alignment horizontal="right" vertical="center"/>
      <protection locked="0"/>
    </xf>
    <xf numFmtId="4" fontId="39" fillId="0" borderId="15" xfId="0" applyNumberFormat="1" applyFont="1" applyBorder="1" applyAlignment="1" applyProtection="1">
      <alignment horizontal="right"/>
      <protection locked="0"/>
    </xf>
    <xf numFmtId="2" fontId="39" fillId="0" borderId="12" xfId="14" applyNumberFormat="1" applyFont="1" applyBorder="1" applyAlignment="1">
      <alignment horizontal="center"/>
    </xf>
    <xf numFmtId="0" fontId="50" fillId="18" borderId="0" xfId="0" applyFont="1" applyFill="1" applyAlignment="1" applyProtection="1">
      <alignment horizontal="center" vertical="top" wrapText="1"/>
      <protection locked="0"/>
    </xf>
    <xf numFmtId="0" fontId="86" fillId="0" borderId="0" xfId="0" applyFont="1" applyAlignment="1">
      <alignment horizontal="right" vertical="center"/>
    </xf>
    <xf numFmtId="0" fontId="48" fillId="0" borderId="0" xfId="0" applyFont="1" applyAlignment="1">
      <alignment horizontal="right" vertical="center"/>
    </xf>
    <xf numFmtId="0" fontId="56" fillId="18" borderId="0" xfId="23" applyFont="1" applyFill="1" applyAlignment="1">
      <alignment horizontal="center" vertical="center"/>
    </xf>
    <xf numFmtId="0" fontId="56" fillId="22" borderId="0" xfId="23" applyFont="1" applyFill="1" applyAlignment="1">
      <alignment horizontal="left" wrapText="1"/>
    </xf>
    <xf numFmtId="0" fontId="56" fillId="19" borderId="0" xfId="14" applyFont="1" applyFill="1" applyAlignment="1">
      <alignment horizontal="left" vertical="top" wrapText="1"/>
    </xf>
    <xf numFmtId="0" fontId="39" fillId="0" borderId="0" xfId="16" applyFont="1" applyAlignment="1">
      <alignment horizontal="left" vertical="top" wrapText="1"/>
    </xf>
    <xf numFmtId="0" fontId="46" fillId="20" borderId="0" xfId="0" applyFont="1" applyFill="1" applyAlignment="1" applyProtection="1">
      <alignment horizontal="center" vertical="center"/>
      <protection locked="0"/>
    </xf>
    <xf numFmtId="0" fontId="39" fillId="20" borderId="0" xfId="0" applyFont="1" applyFill="1" applyAlignment="1">
      <alignment horizontal="left" wrapText="1"/>
    </xf>
  </cellXfs>
  <cellStyles count="127">
    <cellStyle name="1. br.stavke" xfId="1" xr:uid="{00000000-0005-0000-0000-000000000000}"/>
    <cellStyle name="2. Tekst stavke" xfId="2" xr:uid="{00000000-0005-0000-0000-000001000000}"/>
    <cellStyle name="20% - Isticanje1 2" xfId="24" xr:uid="{00000000-0005-0000-0000-000002000000}"/>
    <cellStyle name="20% - Isticanje2 2" xfId="25" xr:uid="{00000000-0005-0000-0000-000003000000}"/>
    <cellStyle name="20% - Isticanje3 2" xfId="26" xr:uid="{00000000-0005-0000-0000-000004000000}"/>
    <cellStyle name="20% - Isticanje4 2" xfId="27" xr:uid="{00000000-0005-0000-0000-000005000000}"/>
    <cellStyle name="20% - Isticanje5 2" xfId="28" xr:uid="{00000000-0005-0000-0000-000006000000}"/>
    <cellStyle name="20% - Isticanje6 2" xfId="29" xr:uid="{00000000-0005-0000-0000-000007000000}"/>
    <cellStyle name="3. jed.mjere" xfId="3" xr:uid="{00000000-0005-0000-0000-000008000000}"/>
    <cellStyle name="4. količina" xfId="4" xr:uid="{00000000-0005-0000-0000-000009000000}"/>
    <cellStyle name="4. količina 2" xfId="117" xr:uid="{00000000-0005-0000-0000-00000A000000}"/>
    <cellStyle name="40% - Isticanje1 2" xfId="30" xr:uid="{00000000-0005-0000-0000-00000B000000}"/>
    <cellStyle name="40% - Isticanje2 2" xfId="31" xr:uid="{00000000-0005-0000-0000-00000C000000}"/>
    <cellStyle name="40% - Isticanje3 2" xfId="32" xr:uid="{00000000-0005-0000-0000-00000D000000}"/>
    <cellStyle name="40% - Isticanje4 2" xfId="33" xr:uid="{00000000-0005-0000-0000-00000E000000}"/>
    <cellStyle name="40% - Isticanje5 2" xfId="34" xr:uid="{00000000-0005-0000-0000-00000F000000}"/>
    <cellStyle name="40% - Isticanje6 2" xfId="35" xr:uid="{00000000-0005-0000-0000-000010000000}"/>
    <cellStyle name="5. jed.cijena" xfId="5" xr:uid="{00000000-0005-0000-0000-000011000000}"/>
    <cellStyle name="5. jed.cijena 2" xfId="118" xr:uid="{00000000-0005-0000-0000-000012000000}"/>
    <cellStyle name="6.uk.cijena" xfId="6" xr:uid="{00000000-0005-0000-0000-000013000000}"/>
    <cellStyle name="6.uk.cijena 2" xfId="119" xr:uid="{00000000-0005-0000-0000-000014000000}"/>
    <cellStyle name="60% - Isticanje1 2" xfId="36" xr:uid="{00000000-0005-0000-0000-000015000000}"/>
    <cellStyle name="60% - Isticanje2 2" xfId="37" xr:uid="{00000000-0005-0000-0000-000016000000}"/>
    <cellStyle name="60% - Isticanje3 2" xfId="38" xr:uid="{00000000-0005-0000-0000-000017000000}"/>
    <cellStyle name="60% - Isticanje4 2" xfId="39" xr:uid="{00000000-0005-0000-0000-000018000000}"/>
    <cellStyle name="60% - Isticanje5 2" xfId="40" xr:uid="{00000000-0005-0000-0000-000019000000}"/>
    <cellStyle name="60% - Isticanje6 2" xfId="41" xr:uid="{00000000-0005-0000-0000-00001A000000}"/>
    <cellStyle name="Bilješka 2" xfId="42" xr:uid="{00000000-0005-0000-0000-00001B000000}"/>
    <cellStyle name="Comma 2" xfId="7" xr:uid="{00000000-0005-0000-0000-00001C000000}"/>
    <cellStyle name="Comma 2 2" xfId="120" xr:uid="{00000000-0005-0000-0000-00001D000000}"/>
    <cellStyle name="Comma 3" xfId="109" xr:uid="{00000000-0005-0000-0000-00001E000000}"/>
    <cellStyle name="Comma 5" xfId="126" xr:uid="{00000000-0005-0000-0000-00001F000000}"/>
    <cellStyle name="Comma 6" xfId="116" xr:uid="{00000000-0005-0000-0000-000020000000}"/>
    <cellStyle name="Comma 6 2" xfId="125" xr:uid="{00000000-0005-0000-0000-000021000000}"/>
    <cellStyle name="Dobro 2" xfId="43" xr:uid="{00000000-0005-0000-0000-000022000000}"/>
    <cellStyle name="Excel Built-in Normal" xfId="113" xr:uid="{00000000-0005-0000-0000-000023000000}"/>
    <cellStyle name="Hiperveza 2" xfId="44" xr:uid="{00000000-0005-0000-0000-000024000000}"/>
    <cellStyle name="Isticanje1 2" xfId="45" xr:uid="{00000000-0005-0000-0000-000025000000}"/>
    <cellStyle name="Isticanje2 2" xfId="46" xr:uid="{00000000-0005-0000-0000-000026000000}"/>
    <cellStyle name="Isticanje3 2" xfId="47" xr:uid="{00000000-0005-0000-0000-000027000000}"/>
    <cellStyle name="Isticanje4 2" xfId="48" xr:uid="{00000000-0005-0000-0000-000028000000}"/>
    <cellStyle name="Isticanje5 2" xfId="49" xr:uid="{00000000-0005-0000-0000-000029000000}"/>
    <cellStyle name="Isticanje6 2" xfId="50" xr:uid="{00000000-0005-0000-0000-00002A000000}"/>
    <cellStyle name="Izlaz 2" xfId="51" xr:uid="{00000000-0005-0000-0000-00002B000000}"/>
    <cellStyle name="Izračun 2" xfId="52" xr:uid="{00000000-0005-0000-0000-00002C000000}"/>
    <cellStyle name="kolona A" xfId="8" xr:uid="{00000000-0005-0000-0000-00002D000000}"/>
    <cellStyle name="kolona B" xfId="9" xr:uid="{00000000-0005-0000-0000-00002E000000}"/>
    <cellStyle name="kolona C" xfId="104" xr:uid="{00000000-0005-0000-0000-00002F000000}"/>
    <cellStyle name="kolona D" xfId="105" xr:uid="{00000000-0005-0000-0000-000030000000}"/>
    <cellStyle name="kolona E" xfId="10" xr:uid="{00000000-0005-0000-0000-000031000000}"/>
    <cellStyle name="kolona F" xfId="11" xr:uid="{00000000-0005-0000-0000-000032000000}"/>
    <cellStyle name="kolona G" xfId="12" xr:uid="{00000000-0005-0000-0000-000033000000}"/>
    <cellStyle name="Loše 2" xfId="53" xr:uid="{00000000-0005-0000-0000-000034000000}"/>
    <cellStyle name="Naslov 1 1" xfId="111" xr:uid="{00000000-0005-0000-0000-000035000000}"/>
    <cellStyle name="Naslov 1 2" xfId="54" xr:uid="{00000000-0005-0000-0000-000036000000}"/>
    <cellStyle name="Naslov 2 2" xfId="55" xr:uid="{00000000-0005-0000-0000-000037000000}"/>
    <cellStyle name="Naslov 3 2" xfId="56" xr:uid="{00000000-0005-0000-0000-000038000000}"/>
    <cellStyle name="Naslov 4 2" xfId="57" xr:uid="{00000000-0005-0000-0000-000039000000}"/>
    <cellStyle name="Naslov 5" xfId="58" xr:uid="{00000000-0005-0000-0000-00003A000000}"/>
    <cellStyle name="Neutralno 2" xfId="59" xr:uid="{00000000-0005-0000-0000-00003B000000}"/>
    <cellStyle name="Normal 10" xfId="60" xr:uid="{00000000-0005-0000-0000-00003C000000}"/>
    <cellStyle name="Normal 2" xfId="17" xr:uid="{00000000-0005-0000-0000-00003D000000}"/>
    <cellStyle name="Normal 2 2" xfId="110" xr:uid="{00000000-0005-0000-0000-00003E000000}"/>
    <cellStyle name="Normal 2 6" xfId="13" xr:uid="{00000000-0005-0000-0000-00003F000000}"/>
    <cellStyle name="Normal 3" xfId="21" xr:uid="{00000000-0005-0000-0000-000040000000}"/>
    <cellStyle name="Normal 4" xfId="61" xr:uid="{00000000-0005-0000-0000-000041000000}"/>
    <cellStyle name="Normal 4 2" xfId="62" xr:uid="{00000000-0005-0000-0000-000042000000}"/>
    <cellStyle name="Normal 5" xfId="108" xr:uid="{00000000-0005-0000-0000-000043000000}"/>
    <cellStyle name="Normal 5 2" xfId="124" xr:uid="{00000000-0005-0000-0000-000044000000}"/>
    <cellStyle name="Normal 6" xfId="115" xr:uid="{00000000-0005-0000-0000-000045000000}"/>
    <cellStyle name="Normal_Copy of TROSKOVNIK MATERIAL" xfId="14" xr:uid="{00000000-0005-0000-0000-000046000000}"/>
    <cellStyle name="Normal_Copy of TROSKOVNIK MATERIAL 2" xfId="15" xr:uid="{00000000-0005-0000-0000-000047000000}"/>
    <cellStyle name="Normalno" xfId="0" builtinId="0"/>
    <cellStyle name="Normalno 10" xfId="63" xr:uid="{00000000-0005-0000-0000-000049000000}"/>
    <cellStyle name="Normalno 11" xfId="64" xr:uid="{00000000-0005-0000-0000-00004A000000}"/>
    <cellStyle name="Normalno 12" xfId="65" xr:uid="{00000000-0005-0000-0000-00004B000000}"/>
    <cellStyle name="Normalno 13" xfId="66" xr:uid="{00000000-0005-0000-0000-00004C000000}"/>
    <cellStyle name="Normalno 14" xfId="67" xr:uid="{00000000-0005-0000-0000-00004D000000}"/>
    <cellStyle name="Normalno 14 2" xfId="121" xr:uid="{00000000-0005-0000-0000-00004E000000}"/>
    <cellStyle name="Normalno 15" xfId="23" xr:uid="{00000000-0005-0000-0000-00004F000000}"/>
    <cellStyle name="Normalno 16" xfId="68" xr:uid="{00000000-0005-0000-0000-000050000000}"/>
    <cellStyle name="Normalno 16 2" xfId="19" xr:uid="{00000000-0005-0000-0000-000051000000}"/>
    <cellStyle name="Normalno 2" xfId="69" xr:uid="{00000000-0005-0000-0000-000052000000}"/>
    <cellStyle name="Normalno 2 2" xfId="18" xr:uid="{00000000-0005-0000-0000-000053000000}"/>
    <cellStyle name="Normalno 2 3" xfId="20" xr:uid="{00000000-0005-0000-0000-000054000000}"/>
    <cellStyle name="Normalno 2 4" xfId="70" xr:uid="{00000000-0005-0000-0000-000055000000}"/>
    <cellStyle name="Normalno 3" xfId="71" xr:uid="{00000000-0005-0000-0000-000056000000}"/>
    <cellStyle name="Normalno 3 2" xfId="72" xr:uid="{00000000-0005-0000-0000-000057000000}"/>
    <cellStyle name="Normalno 4" xfId="22" xr:uid="{00000000-0005-0000-0000-000058000000}"/>
    <cellStyle name="Normalno 4 2" xfId="73" xr:uid="{00000000-0005-0000-0000-000059000000}"/>
    <cellStyle name="Normalno 4 2 2" xfId="74" xr:uid="{00000000-0005-0000-0000-00005A000000}"/>
    <cellStyle name="Normalno 4 2 2 2" xfId="75" xr:uid="{00000000-0005-0000-0000-00005B000000}"/>
    <cellStyle name="Normalno 4 3" xfId="76" xr:uid="{00000000-0005-0000-0000-00005C000000}"/>
    <cellStyle name="Normalno 4 3 2" xfId="77" xr:uid="{00000000-0005-0000-0000-00005D000000}"/>
    <cellStyle name="Normalno 4 3 2 2" xfId="78" xr:uid="{00000000-0005-0000-0000-00005E000000}"/>
    <cellStyle name="Normalno 4 3 2 2 2" xfId="123" xr:uid="{00000000-0005-0000-0000-00005F000000}"/>
    <cellStyle name="Normalno 4 3 3" xfId="122" xr:uid="{00000000-0005-0000-0000-000060000000}"/>
    <cellStyle name="Normalno 4 4" xfId="79" xr:uid="{00000000-0005-0000-0000-000061000000}"/>
    <cellStyle name="Normalno 4 5" xfId="80" xr:uid="{00000000-0005-0000-0000-000062000000}"/>
    <cellStyle name="Normalno 4 6" xfId="81" xr:uid="{00000000-0005-0000-0000-000063000000}"/>
    <cellStyle name="Normalno 5" xfId="82" xr:uid="{00000000-0005-0000-0000-000064000000}"/>
    <cellStyle name="Normalno 5 2" xfId="83" xr:uid="{00000000-0005-0000-0000-000065000000}"/>
    <cellStyle name="Normalno 5 3" xfId="84" xr:uid="{00000000-0005-0000-0000-000066000000}"/>
    <cellStyle name="Normalno 6" xfId="85" xr:uid="{00000000-0005-0000-0000-000067000000}"/>
    <cellStyle name="Normalno 6 2" xfId="86" xr:uid="{00000000-0005-0000-0000-000068000000}"/>
    <cellStyle name="Normalno 6 3" xfId="87" xr:uid="{00000000-0005-0000-0000-000069000000}"/>
    <cellStyle name="Normalno 7" xfId="88" xr:uid="{00000000-0005-0000-0000-00006A000000}"/>
    <cellStyle name="Normalno 7 2" xfId="89" xr:uid="{00000000-0005-0000-0000-00006B000000}"/>
    <cellStyle name="Normalno 8" xfId="90" xr:uid="{00000000-0005-0000-0000-00006C000000}"/>
    <cellStyle name="Normalno 9" xfId="91" xr:uid="{00000000-0005-0000-0000-00006D000000}"/>
    <cellStyle name="Obično 2" xfId="106" xr:uid="{00000000-0005-0000-0000-00006E000000}"/>
    <cellStyle name="Obično_Sheet1" xfId="112" xr:uid="{00000000-0005-0000-0000-00006F000000}"/>
    <cellStyle name="Povezana ćelija 2" xfId="92" xr:uid="{00000000-0005-0000-0000-000070000000}"/>
    <cellStyle name="Provjera ćelije 2" xfId="93" xr:uid="{00000000-0005-0000-0000-000071000000}"/>
    <cellStyle name="Standard" xfId="107" xr:uid="{00000000-0005-0000-0000-000072000000}"/>
    <cellStyle name="Standard 2" xfId="16" xr:uid="{00000000-0005-0000-0000-000073000000}"/>
    <cellStyle name="Style 1" xfId="94" xr:uid="{00000000-0005-0000-0000-000074000000}"/>
    <cellStyle name="Tekst objašnjenja 2" xfId="95" xr:uid="{00000000-0005-0000-0000-000075000000}"/>
    <cellStyle name="Tekst upozorenja 2" xfId="96" xr:uid="{00000000-0005-0000-0000-000076000000}"/>
    <cellStyle name="Ukupni zbroj 2" xfId="97" xr:uid="{00000000-0005-0000-0000-000077000000}"/>
    <cellStyle name="Unos 2" xfId="98" xr:uid="{00000000-0005-0000-0000-000078000000}"/>
    <cellStyle name="Zarez 2" xfId="99" xr:uid="{00000000-0005-0000-0000-000079000000}"/>
    <cellStyle name="Zarez 2 2" xfId="100" xr:uid="{00000000-0005-0000-0000-00007A000000}"/>
    <cellStyle name="Zarez 2 2 2" xfId="101" xr:uid="{00000000-0005-0000-0000-00007B000000}"/>
    <cellStyle name="Zarez 2 2 3" xfId="102" xr:uid="{00000000-0005-0000-0000-00007C000000}"/>
    <cellStyle name="Zarez 2 3" xfId="103" xr:uid="{00000000-0005-0000-0000-00007D000000}"/>
    <cellStyle name="Zarez 3" xfId="114" xr:uid="{00000000-0005-0000-0000-00007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4:G46"/>
  <sheetViews>
    <sheetView showZeros="0" view="pageBreakPreview" topLeftCell="A15" zoomScale="80" zoomScaleNormal="100" zoomScaleSheetLayoutView="80" zoomScalePageLayoutView="70" workbookViewId="0">
      <selection activeCell="G37" sqref="G37"/>
    </sheetView>
  </sheetViews>
  <sheetFormatPr defaultColWidth="9.140625" defaultRowHeight="15.75"/>
  <cols>
    <col min="1" max="1" width="9.140625" style="7"/>
    <col min="2" max="2" width="17.7109375" style="31" customWidth="1"/>
    <col min="3" max="3" width="65.5703125" style="9" customWidth="1"/>
    <col min="4" max="4" width="15.85546875" style="17" customWidth="1"/>
    <col min="5" max="5" width="9.85546875" style="16" customWidth="1"/>
    <col min="6" max="6" width="12.42578125" style="7" customWidth="1"/>
    <col min="7" max="7" width="46.28515625" style="7" customWidth="1"/>
    <col min="8" max="16384" width="9.140625" style="7"/>
  </cols>
  <sheetData>
    <row r="4" spans="2:5">
      <c r="B4" s="12"/>
      <c r="C4" s="12"/>
      <c r="D4" s="12"/>
      <c r="E4" s="13"/>
    </row>
    <row r="5" spans="2:5" ht="13.5" customHeight="1">
      <c r="B5" s="7"/>
      <c r="C5" s="7"/>
      <c r="D5" s="7"/>
      <c r="E5" s="13"/>
    </row>
    <row r="6" spans="2:5">
      <c r="B6" s="7"/>
      <c r="C6" s="7"/>
      <c r="D6" s="14"/>
      <c r="E6" s="15"/>
    </row>
    <row r="7" spans="2:5">
      <c r="B7" s="7"/>
      <c r="C7" s="7"/>
    </row>
    <row r="8" spans="2:5">
      <c r="B8" s="7"/>
      <c r="C8" s="7"/>
    </row>
    <row r="9" spans="2:5" ht="172.9" customHeight="1">
      <c r="B9" s="7"/>
      <c r="C9" s="7"/>
    </row>
    <row r="10" spans="2:5">
      <c r="B10" s="7"/>
      <c r="C10" s="7"/>
    </row>
    <row r="11" spans="2:5">
      <c r="B11" s="7"/>
      <c r="C11" s="7"/>
    </row>
    <row r="12" spans="2:5" ht="13.5" customHeight="1">
      <c r="B12" s="18"/>
      <c r="C12" s="18"/>
    </row>
    <row r="13" spans="2:5">
      <c r="B13" s="8"/>
    </row>
    <row r="14" spans="2:5" ht="14.25" customHeight="1">
      <c r="B14" s="7"/>
      <c r="C14" s="7"/>
    </row>
    <row r="15" spans="2:5">
      <c r="B15" s="19"/>
      <c r="C15" s="7"/>
      <c r="D15" s="20"/>
      <c r="E15" s="21"/>
    </row>
    <row r="17" spans="1:6">
      <c r="B17" s="19"/>
      <c r="C17" s="22"/>
      <c r="D17" s="20"/>
      <c r="E17" s="21"/>
    </row>
    <row r="18" spans="1:6">
      <c r="B18" s="7"/>
      <c r="C18" s="7"/>
      <c r="D18" s="23"/>
    </row>
    <row r="19" spans="1:6" ht="97.9" customHeight="1">
      <c r="B19" s="7"/>
      <c r="C19" s="7"/>
      <c r="D19" s="24"/>
      <c r="E19" s="25"/>
    </row>
    <row r="20" spans="1:6" s="44" customFormat="1" ht="36" customHeight="1">
      <c r="A20" s="302" t="s">
        <v>70</v>
      </c>
      <c r="B20" s="302"/>
      <c r="C20" s="302"/>
      <c r="D20" s="302"/>
      <c r="E20" s="302"/>
    </row>
    <row r="21" spans="1:6">
      <c r="B21" s="26"/>
      <c r="C21" s="303"/>
      <c r="D21" s="304"/>
      <c r="E21" s="304"/>
    </row>
    <row r="22" spans="1:6">
      <c r="B22" s="27"/>
      <c r="C22" s="7"/>
      <c r="D22" s="7"/>
      <c r="E22" s="7"/>
    </row>
    <row r="23" spans="1:6">
      <c r="B23" s="27"/>
      <c r="C23" s="7"/>
      <c r="D23" s="7"/>
      <c r="E23" s="7"/>
      <c r="F23" s="28"/>
    </row>
    <row r="24" spans="1:6" ht="13.5" customHeight="1">
      <c r="B24" s="7"/>
      <c r="C24" s="7"/>
      <c r="D24" s="7"/>
      <c r="E24" s="7"/>
      <c r="F24" s="27"/>
    </row>
    <row r="25" spans="1:6" ht="13.5" customHeight="1">
      <c r="B25" s="7"/>
      <c r="C25" s="7"/>
      <c r="D25" s="7"/>
      <c r="E25" s="7"/>
      <c r="F25" s="27"/>
    </row>
    <row r="26" spans="1:6">
      <c r="B26" s="7"/>
      <c r="C26" s="7"/>
      <c r="D26" s="7"/>
      <c r="E26" s="7"/>
    </row>
    <row r="27" spans="1:6" ht="36">
      <c r="B27" s="161" t="s">
        <v>23</v>
      </c>
      <c r="C27" s="162" t="s">
        <v>160</v>
      </c>
      <c r="D27" s="7"/>
      <c r="E27" s="7"/>
    </row>
    <row r="28" spans="1:6" ht="18">
      <c r="B28" s="163"/>
      <c r="C28" s="163"/>
      <c r="D28" s="7"/>
      <c r="E28" s="7"/>
    </row>
    <row r="29" spans="1:6" ht="18">
      <c r="B29" s="164"/>
      <c r="C29" s="163"/>
      <c r="D29" s="7"/>
      <c r="E29" s="7"/>
    </row>
    <row r="30" spans="1:6" ht="18">
      <c r="B30" s="161" t="s">
        <v>24</v>
      </c>
      <c r="C30" s="161" t="s">
        <v>106</v>
      </c>
      <c r="D30" s="7"/>
      <c r="E30" s="7"/>
    </row>
    <row r="31" spans="1:6" ht="18">
      <c r="B31" s="165"/>
      <c r="C31" s="165" t="s">
        <v>107</v>
      </c>
      <c r="D31" s="7"/>
      <c r="E31" s="7"/>
    </row>
    <row r="32" spans="1:6" ht="18">
      <c r="B32" s="165"/>
      <c r="C32" s="165"/>
      <c r="D32" s="7"/>
      <c r="E32" s="7"/>
    </row>
    <row r="33" spans="2:7" ht="18">
      <c r="B33" s="161"/>
      <c r="C33" s="165"/>
      <c r="D33" s="7"/>
      <c r="E33" s="7"/>
    </row>
    <row r="34" spans="2:7" ht="18">
      <c r="B34" s="161" t="s">
        <v>38</v>
      </c>
      <c r="C34" s="165" t="s">
        <v>103</v>
      </c>
      <c r="D34" s="7"/>
      <c r="E34" s="7"/>
    </row>
    <row r="35" spans="2:7" ht="18">
      <c r="B35" s="165"/>
      <c r="C35" s="165" t="s">
        <v>105</v>
      </c>
      <c r="D35" s="7"/>
      <c r="E35" s="7"/>
    </row>
    <row r="36" spans="2:7" ht="18">
      <c r="B36" s="165"/>
      <c r="C36" s="165" t="s">
        <v>104</v>
      </c>
      <c r="D36" s="7"/>
      <c r="E36" s="7"/>
    </row>
    <row r="37" spans="2:7">
      <c r="B37" s="26"/>
      <c r="C37" s="14"/>
      <c r="D37" s="30"/>
      <c r="E37" s="21"/>
    </row>
    <row r="38" spans="2:7">
      <c r="B38" s="26"/>
      <c r="C38" s="14"/>
      <c r="D38" s="24"/>
      <c r="E38" s="21"/>
    </row>
    <row r="39" spans="2:7">
      <c r="B39" s="26"/>
      <c r="C39" s="26"/>
      <c r="D39" s="30"/>
      <c r="E39" s="21"/>
    </row>
    <row r="40" spans="2:7" ht="45.6" customHeight="1">
      <c r="B40" s="26"/>
      <c r="C40" s="14"/>
      <c r="D40" s="23"/>
      <c r="E40" s="25"/>
    </row>
    <row r="41" spans="2:7" s="181" customFormat="1" ht="18">
      <c r="B41" s="188" t="s">
        <v>158</v>
      </c>
      <c r="D41" s="189"/>
      <c r="E41" s="190"/>
      <c r="G41" s="191"/>
    </row>
    <row r="42" spans="2:7" s="181" customFormat="1" ht="59.45" customHeight="1">
      <c r="B42" s="180"/>
      <c r="C42" s="185"/>
      <c r="E42" s="187"/>
      <c r="G42" s="191"/>
    </row>
    <row r="43" spans="2:7" s="181" customFormat="1" ht="18">
      <c r="B43" s="192"/>
      <c r="C43" s="185"/>
      <c r="E43" s="187"/>
      <c r="G43" s="191"/>
    </row>
    <row r="44" spans="2:7" ht="18" hidden="1">
      <c r="B44" s="193"/>
      <c r="C44" s="14"/>
      <c r="D44" s="23"/>
      <c r="E44" s="25"/>
    </row>
    <row r="45" spans="2:7">
      <c r="B45" s="7"/>
      <c r="C45" s="26"/>
      <c r="D45" s="23"/>
      <c r="E45" s="25"/>
    </row>
    <row r="46" spans="2:7">
      <c r="B46" s="19"/>
      <c r="C46" s="29"/>
      <c r="D46" s="23"/>
      <c r="E46" s="25"/>
    </row>
  </sheetData>
  <mergeCells count="2">
    <mergeCell ref="A20:E20"/>
    <mergeCell ref="C21:E21"/>
  </mergeCells>
  <pageMargins left="0.70866141732283472" right="0.70866141732283472" top="0.74803149606299213" bottom="0.74803149606299213" header="0.31496062992125984" footer="0.31496062992125984"/>
  <pageSetup paperSize="9" scale="72" orientation="portrait" errors="blank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0"/>
  <sheetViews>
    <sheetView showZeros="0" view="pageBreakPreview" zoomScale="85" zoomScaleNormal="100" zoomScaleSheetLayoutView="85" zoomScalePageLayoutView="85" workbookViewId="0">
      <selection activeCell="C26" sqref="C26"/>
    </sheetView>
  </sheetViews>
  <sheetFormatPr defaultColWidth="9.140625" defaultRowHeight="12.75"/>
  <cols>
    <col min="1" max="1" width="22.5703125" style="148" customWidth="1"/>
    <col min="2" max="2" width="65.5703125" style="149" customWidth="1"/>
    <col min="3" max="3" width="15.85546875" style="150" customWidth="1"/>
    <col min="4" max="4" width="17.7109375" style="151" customWidth="1"/>
    <col min="5" max="5" width="12.42578125" style="145" customWidth="1"/>
    <col min="6" max="6" width="46.28515625" style="145" customWidth="1"/>
    <col min="7" max="16384" width="9.140625" style="145"/>
  </cols>
  <sheetData>
    <row r="1" spans="1:6">
      <c r="A1" s="142"/>
      <c r="B1" s="142"/>
      <c r="C1" s="143"/>
      <c r="D1" s="144"/>
    </row>
    <row r="2" spans="1:6">
      <c r="A2" s="142"/>
      <c r="B2" s="142"/>
      <c r="C2" s="143"/>
      <c r="D2" s="144"/>
    </row>
    <row r="3" spans="1:6">
      <c r="A3" s="146"/>
      <c r="B3" s="147"/>
      <c r="C3" s="143"/>
      <c r="D3" s="144"/>
    </row>
    <row r="4" spans="1:6">
      <c r="A4" s="146"/>
      <c r="B4" s="147"/>
      <c r="C4" s="143"/>
      <c r="D4" s="144"/>
    </row>
    <row r="5" spans="1:6" s="168" customFormat="1" ht="18">
      <c r="A5" s="305" t="s">
        <v>60</v>
      </c>
      <c r="B5" s="305"/>
      <c r="C5" s="305"/>
      <c r="D5" s="305"/>
      <c r="E5" s="166"/>
      <c r="F5" s="167"/>
    </row>
    <row r="6" spans="1:6" s="172" customFormat="1" ht="18">
      <c r="A6" s="169"/>
      <c r="B6" s="169"/>
      <c r="C6" s="169"/>
      <c r="D6" s="169"/>
      <c r="E6" s="170"/>
      <c r="F6" s="171"/>
    </row>
    <row r="7" spans="1:6" s="172" customFormat="1" ht="18">
      <c r="A7" s="169"/>
      <c r="B7" s="169"/>
      <c r="C7" s="169"/>
      <c r="D7" s="169"/>
      <c r="F7" s="173"/>
    </row>
    <row r="8" spans="1:6" s="172" customFormat="1" ht="18">
      <c r="A8" s="169"/>
      <c r="B8" s="169"/>
      <c r="C8" s="169"/>
      <c r="D8" s="169"/>
      <c r="F8" s="173"/>
    </row>
    <row r="9" spans="1:6" s="172" customFormat="1" ht="12.6" customHeight="1">
      <c r="A9" s="265"/>
      <c r="B9" s="266"/>
      <c r="C9" s="266"/>
      <c r="D9" s="267"/>
      <c r="F9" s="173"/>
    </row>
    <row r="10" spans="1:6" s="175" customFormat="1" ht="19.5" customHeight="1">
      <c r="A10" s="174"/>
      <c r="B10" s="306" t="s">
        <v>61</v>
      </c>
      <c r="C10" s="306"/>
      <c r="D10" s="232">
        <f>'A GRAĐEVINSKI'!F170</f>
        <v>0</v>
      </c>
    </row>
    <row r="11" spans="1:6" s="179" customFormat="1" ht="14.25" customHeight="1">
      <c r="A11" s="176"/>
      <c r="B11" s="177"/>
      <c r="C11" s="177"/>
      <c r="D11" s="178"/>
    </row>
    <row r="12" spans="1:6" s="168" customFormat="1" ht="22.9" customHeight="1">
      <c r="A12" s="182"/>
      <c r="B12" s="182" t="s">
        <v>148</v>
      </c>
      <c r="C12" s="183"/>
      <c r="D12" s="233">
        <f>SUM(D10:D11)</f>
        <v>0</v>
      </c>
    </row>
    <row r="13" spans="1:6" s="181" customFormat="1" ht="18">
      <c r="A13" s="184"/>
      <c r="B13" s="271" t="s">
        <v>64</v>
      </c>
      <c r="C13" s="272"/>
      <c r="D13" s="273">
        <f>D12*0.25</f>
        <v>0</v>
      </c>
    </row>
    <row r="14" spans="1:6" s="201" customFormat="1" ht="22.9" customHeight="1">
      <c r="A14" s="200"/>
      <c r="B14" s="307" t="s">
        <v>149</v>
      </c>
      <c r="C14" s="307"/>
      <c r="D14" s="234">
        <f>SUM(D12:D13)</f>
        <v>0</v>
      </c>
    </row>
    <row r="15" spans="1:6" s="181" customFormat="1" ht="95.45" customHeight="1">
      <c r="A15" s="184"/>
      <c r="B15" s="185"/>
      <c r="C15" s="186"/>
      <c r="D15" s="187"/>
    </row>
    <row r="40" hidden="1"/>
  </sheetData>
  <mergeCells count="3">
    <mergeCell ref="A5:D5"/>
    <mergeCell ref="B10:C10"/>
    <mergeCell ref="B14:C14"/>
  </mergeCells>
  <pageMargins left="0.70866141732283472" right="0.70866141732283472" top="0.74803149606299213" bottom="0.74803149606299213" header="0.31496062992125984" footer="0.31496062992125984"/>
  <pageSetup scale="74" fitToWidth="0" fitToHeight="0" orientation="portrait" errors="blank" r:id="rId1"/>
  <headerFooter>
    <oddFooter>&amp;CIzgradnja spomen obilježja _ Križ&amp;R&amp;"Arial Narrow,Regular"Stranica 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pageSetUpPr fitToPage="1"/>
  </sheetPr>
  <dimension ref="A2:F44"/>
  <sheetViews>
    <sheetView showZeros="0" view="pageBreakPreview" topLeftCell="A22" zoomScaleNormal="100" zoomScaleSheetLayoutView="100" zoomScalePageLayoutView="85" workbookViewId="0">
      <selection activeCell="B26" sqref="B26:F26"/>
    </sheetView>
  </sheetViews>
  <sheetFormatPr defaultColWidth="9.140625" defaultRowHeight="16.5"/>
  <cols>
    <col min="1" max="1" width="9.140625" style="10"/>
    <col min="2" max="2" width="45.7109375" style="10" customWidth="1"/>
    <col min="3" max="3" width="7.140625" style="10" customWidth="1"/>
    <col min="4" max="4" width="9.28515625" style="10" customWidth="1"/>
    <col min="5" max="5" width="11.42578125" style="10" customWidth="1"/>
    <col min="6" max="6" width="15.7109375" style="10" customWidth="1"/>
    <col min="7" max="16384" width="9.140625" style="10"/>
  </cols>
  <sheetData>
    <row r="2" spans="1:6">
      <c r="A2" s="32"/>
      <c r="B2" s="11"/>
      <c r="C2" s="33"/>
      <c r="D2" s="34"/>
      <c r="E2" s="35"/>
      <c r="F2" s="36"/>
    </row>
    <row r="3" spans="1:6" s="43" customFormat="1">
      <c r="A3" s="37"/>
      <c r="B3" s="38" t="s">
        <v>25</v>
      </c>
      <c r="C3" s="39"/>
      <c r="D3" s="40"/>
      <c r="E3" s="41"/>
      <c r="F3" s="42"/>
    </row>
    <row r="4" spans="1:6">
      <c r="A4" s="32"/>
      <c r="B4" s="11"/>
      <c r="C4" s="33"/>
      <c r="D4" s="34"/>
      <c r="E4" s="35"/>
      <c r="F4" s="36"/>
    </row>
    <row r="5" spans="1:6">
      <c r="A5" s="32"/>
      <c r="B5" s="11"/>
      <c r="C5" s="33"/>
      <c r="D5" s="34"/>
      <c r="E5" s="35"/>
      <c r="F5" s="36"/>
    </row>
    <row r="6" spans="1:6" s="126" customFormat="1" ht="58.9" customHeight="1">
      <c r="A6" s="125" t="s">
        <v>39</v>
      </c>
      <c r="B6" s="308" t="s">
        <v>63</v>
      </c>
      <c r="C6" s="308"/>
      <c r="D6" s="308"/>
      <c r="E6" s="308"/>
      <c r="F6" s="308"/>
    </row>
    <row r="7" spans="1:6" s="126" customFormat="1" ht="12.75">
      <c r="A7" s="125"/>
      <c r="B7" s="103"/>
      <c r="C7" s="103"/>
      <c r="D7" s="103"/>
      <c r="E7" s="103"/>
      <c r="F7" s="103"/>
    </row>
    <row r="8" spans="1:6" s="126" customFormat="1" ht="28.5" customHeight="1">
      <c r="A8" s="125" t="s">
        <v>39</v>
      </c>
      <c r="B8" s="308" t="s">
        <v>26</v>
      </c>
      <c r="C8" s="308"/>
      <c r="D8" s="308"/>
      <c r="E8" s="308"/>
      <c r="F8" s="308"/>
    </row>
    <row r="9" spans="1:6" s="126" customFormat="1" ht="12.75">
      <c r="A9" s="125"/>
      <c r="B9" s="103"/>
      <c r="C9" s="103"/>
      <c r="D9" s="103"/>
      <c r="E9" s="103"/>
      <c r="F9" s="103"/>
    </row>
    <row r="10" spans="1:6" s="126" customFormat="1" ht="103.15" customHeight="1">
      <c r="A10" s="125" t="s">
        <v>39</v>
      </c>
      <c r="B10" s="308" t="s">
        <v>27</v>
      </c>
      <c r="C10" s="308"/>
      <c r="D10" s="308"/>
      <c r="E10" s="308"/>
      <c r="F10" s="308"/>
    </row>
    <row r="11" spans="1:6" s="126" customFormat="1" ht="12.75">
      <c r="A11" s="125"/>
      <c r="B11" s="103"/>
      <c r="C11" s="103"/>
      <c r="D11" s="103"/>
      <c r="E11" s="103"/>
      <c r="F11" s="103"/>
    </row>
    <row r="12" spans="1:6" s="126" customFormat="1" ht="54.75" customHeight="1">
      <c r="A12" s="125" t="s">
        <v>39</v>
      </c>
      <c r="B12" s="308" t="s">
        <v>28</v>
      </c>
      <c r="C12" s="308"/>
      <c r="D12" s="308"/>
      <c r="E12" s="308"/>
      <c r="F12" s="308"/>
    </row>
    <row r="13" spans="1:6" s="126" customFormat="1" ht="12.75">
      <c r="A13" s="125"/>
      <c r="B13" s="103"/>
      <c r="C13" s="103"/>
      <c r="D13" s="103"/>
      <c r="E13" s="103"/>
      <c r="F13" s="103"/>
    </row>
    <row r="14" spans="1:6" s="126" customFormat="1" ht="27.75" customHeight="1">
      <c r="A14" s="125" t="s">
        <v>39</v>
      </c>
      <c r="B14" s="308" t="s">
        <v>29</v>
      </c>
      <c r="C14" s="308"/>
      <c r="D14" s="308"/>
      <c r="E14" s="308"/>
      <c r="F14" s="308"/>
    </row>
    <row r="15" spans="1:6" s="126" customFormat="1" ht="12.75">
      <c r="A15" s="125"/>
      <c r="B15" s="103"/>
      <c r="C15" s="103"/>
      <c r="D15" s="103"/>
      <c r="E15" s="103"/>
      <c r="F15" s="103"/>
    </row>
    <row r="16" spans="1:6" s="126" customFormat="1" ht="42.75" customHeight="1">
      <c r="A16" s="125" t="s">
        <v>39</v>
      </c>
      <c r="B16" s="308" t="s">
        <v>30</v>
      </c>
      <c r="C16" s="308"/>
      <c r="D16" s="308"/>
      <c r="E16" s="308"/>
      <c r="F16" s="308"/>
    </row>
    <row r="17" spans="1:6" s="126" customFormat="1" ht="12.75">
      <c r="A17" s="125"/>
      <c r="B17" s="103"/>
      <c r="C17" s="103"/>
      <c r="D17" s="103"/>
      <c r="E17" s="103"/>
      <c r="F17" s="103"/>
    </row>
    <row r="18" spans="1:6" s="126" customFormat="1" ht="17.25" customHeight="1">
      <c r="A18" s="125" t="s">
        <v>39</v>
      </c>
      <c r="B18" s="308" t="s">
        <v>31</v>
      </c>
      <c r="C18" s="308"/>
      <c r="D18" s="308"/>
      <c r="E18" s="308"/>
      <c r="F18" s="308"/>
    </row>
    <row r="19" spans="1:6" s="126" customFormat="1" ht="12.75">
      <c r="A19" s="125"/>
      <c r="B19" s="103"/>
      <c r="C19" s="103"/>
      <c r="D19" s="103"/>
      <c r="E19" s="103"/>
      <c r="F19" s="103"/>
    </row>
    <row r="20" spans="1:6" s="126" customFormat="1" ht="42" customHeight="1">
      <c r="A20" s="125" t="s">
        <v>39</v>
      </c>
      <c r="B20" s="308" t="s">
        <v>32</v>
      </c>
      <c r="C20" s="308"/>
      <c r="D20" s="308"/>
      <c r="E20" s="308"/>
      <c r="F20" s="308"/>
    </row>
    <row r="21" spans="1:6" s="126" customFormat="1" ht="12.75">
      <c r="A21" s="125"/>
      <c r="B21" s="103"/>
      <c r="C21" s="103"/>
      <c r="D21" s="103"/>
      <c r="E21" s="103"/>
      <c r="F21" s="103"/>
    </row>
    <row r="22" spans="1:6" s="126" customFormat="1" ht="28.5" customHeight="1">
      <c r="A22" s="125" t="s">
        <v>39</v>
      </c>
      <c r="B22" s="308" t="s">
        <v>40</v>
      </c>
      <c r="C22" s="308"/>
      <c r="D22" s="308"/>
      <c r="E22" s="308"/>
      <c r="F22" s="308"/>
    </row>
    <row r="23" spans="1:6" s="126" customFormat="1" ht="12.75">
      <c r="A23" s="125"/>
      <c r="B23" s="103"/>
      <c r="C23" s="103"/>
      <c r="D23" s="103"/>
      <c r="E23" s="103"/>
      <c r="F23" s="103"/>
    </row>
    <row r="24" spans="1:6" s="126" customFormat="1" ht="30" customHeight="1">
      <c r="A24" s="125" t="s">
        <v>39</v>
      </c>
      <c r="B24" s="308" t="s">
        <v>41</v>
      </c>
      <c r="C24" s="308"/>
      <c r="D24" s="308"/>
      <c r="E24" s="308"/>
      <c r="F24" s="308"/>
    </row>
    <row r="25" spans="1:6" s="126" customFormat="1" ht="12.75">
      <c r="A25" s="125"/>
      <c r="B25" s="103"/>
      <c r="C25" s="103"/>
      <c r="D25" s="103"/>
      <c r="E25" s="103"/>
      <c r="F25" s="103"/>
    </row>
    <row r="26" spans="1:6" s="126" customFormat="1" ht="15" customHeight="1">
      <c r="A26" s="125" t="s">
        <v>39</v>
      </c>
      <c r="B26" s="308" t="s">
        <v>33</v>
      </c>
      <c r="C26" s="308"/>
      <c r="D26" s="308"/>
      <c r="E26" s="308"/>
      <c r="F26" s="308"/>
    </row>
    <row r="44" hidden="1"/>
  </sheetData>
  <mergeCells count="11">
    <mergeCell ref="B26:F26"/>
    <mergeCell ref="B6:F6"/>
    <mergeCell ref="B8:F8"/>
    <mergeCell ref="B10:F10"/>
    <mergeCell ref="B12:F12"/>
    <mergeCell ref="B14:F14"/>
    <mergeCell ref="B16:F16"/>
    <mergeCell ref="B18:F18"/>
    <mergeCell ref="B20:F20"/>
    <mergeCell ref="B22:F22"/>
    <mergeCell ref="B24:F24"/>
  </mergeCells>
  <pageMargins left="0.70866141732283472" right="1.1023622047244095" top="0.74803149606299213" bottom="0.74803149606299213" header="0.31496062992125984" footer="0.31496062992125984"/>
  <pageSetup paperSize="9" scale="85" fitToHeight="0" orientation="portrait" errors="blank" r:id="rId1"/>
  <headerFooter>
    <oddFooter>&amp;C&amp;"Arial Narrow,Regular"Izgradnja spomen obilježja _ Križ&amp;R&amp;"Arial Narrow,Regular"Stranica 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Z1048547"/>
  <sheetViews>
    <sheetView showZeros="0" tabSelected="1" view="pageBreakPreview" topLeftCell="A111" zoomScale="90" zoomScaleNormal="100" zoomScaleSheetLayoutView="90" workbookViewId="0">
      <selection activeCell="F127" sqref="F127"/>
    </sheetView>
  </sheetViews>
  <sheetFormatPr defaultColWidth="8.85546875" defaultRowHeight="12.75"/>
  <cols>
    <col min="1" max="1" width="5.42578125" style="45" customWidth="1"/>
    <col min="2" max="2" width="41.42578125" style="91" customWidth="1"/>
    <col min="3" max="3" width="6.140625" style="46" customWidth="1"/>
    <col min="4" max="4" width="8.7109375" style="47" customWidth="1"/>
    <col min="5" max="5" width="10" style="255" customWidth="1"/>
    <col min="6" max="6" width="13.140625" style="48" customWidth="1"/>
    <col min="7" max="16384" width="8.85546875" style="6"/>
  </cols>
  <sheetData>
    <row r="2" spans="1:6" s="61" customFormat="1" ht="16.5">
      <c r="A2" s="57" t="s">
        <v>37</v>
      </c>
      <c r="B2" s="100" t="s">
        <v>34</v>
      </c>
      <c r="C2" s="58"/>
      <c r="D2" s="59"/>
      <c r="E2" s="239"/>
      <c r="F2" s="60"/>
    </row>
    <row r="4" spans="1:6" ht="25.5">
      <c r="B4" s="236" t="s">
        <v>108</v>
      </c>
    </row>
    <row r="5" spans="1:6">
      <c r="A5" s="71"/>
      <c r="B5" s="72"/>
      <c r="C5" s="71"/>
      <c r="D5" s="73"/>
      <c r="E5" s="240"/>
      <c r="F5" s="74"/>
    </row>
    <row r="6" spans="1:6" s="66" customFormat="1" ht="16.5">
      <c r="A6" s="104" t="s">
        <v>51</v>
      </c>
      <c r="B6" s="101" t="s">
        <v>4</v>
      </c>
      <c r="C6" s="63"/>
      <c r="D6" s="64"/>
      <c r="E6" s="241"/>
      <c r="F6" s="65"/>
    </row>
    <row r="7" spans="1:6">
      <c r="A7" s="155"/>
      <c r="B7" s="154"/>
      <c r="C7" s="155"/>
      <c r="D7" s="156"/>
      <c r="E7" s="242"/>
      <c r="F7" s="160"/>
    </row>
    <row r="8" spans="1:6" s="112" customFormat="1" ht="22.5">
      <c r="A8" s="157" t="s">
        <v>16</v>
      </c>
      <c r="B8" s="157" t="s">
        <v>17</v>
      </c>
      <c r="C8" s="157" t="s">
        <v>18</v>
      </c>
      <c r="D8" s="158" t="s">
        <v>19</v>
      </c>
      <c r="E8" s="243" t="s">
        <v>20</v>
      </c>
      <c r="F8" s="159" t="s">
        <v>66</v>
      </c>
    </row>
    <row r="9" spans="1:6">
      <c r="A9" s="71"/>
      <c r="B9" s="72"/>
      <c r="C9" s="71"/>
      <c r="D9" s="73"/>
      <c r="E9" s="240"/>
      <c r="F9" s="74"/>
    </row>
    <row r="10" spans="1:6" s="4" customFormat="1" ht="57" customHeight="1">
      <c r="A10" s="50" t="s">
        <v>0</v>
      </c>
      <c r="B10" s="236" t="s">
        <v>71</v>
      </c>
      <c r="C10" s="134" t="s">
        <v>5</v>
      </c>
      <c r="D10" s="135">
        <v>12</v>
      </c>
      <c r="E10" s="244"/>
      <c r="F10" s="136">
        <f>ROUND(D10*E10,2)</f>
        <v>0</v>
      </c>
    </row>
    <row r="11" spans="1:6" s="4" customFormat="1">
      <c r="A11" s="50"/>
      <c r="B11" s="5"/>
      <c r="E11" s="245"/>
    </row>
    <row r="12" spans="1:6" s="4" customFormat="1" ht="72.75" customHeight="1">
      <c r="A12" s="50" t="s">
        <v>1</v>
      </c>
      <c r="B12" s="236" t="s">
        <v>109</v>
      </c>
      <c r="C12" s="134" t="s">
        <v>5</v>
      </c>
      <c r="D12" s="135">
        <v>30</v>
      </c>
      <c r="E12" s="244"/>
      <c r="F12" s="136">
        <f>ROUND(D12*E12,2)</f>
        <v>0</v>
      </c>
    </row>
    <row r="13" spans="1:6" s="4" customFormat="1">
      <c r="A13" s="50"/>
      <c r="B13" s="51"/>
      <c r="C13" s="49"/>
      <c r="D13" s="152"/>
      <c r="E13" s="246"/>
      <c r="F13" s="56"/>
    </row>
    <row r="14" spans="1:6" s="4" customFormat="1" ht="62.45" customHeight="1">
      <c r="A14" s="50" t="s">
        <v>43</v>
      </c>
      <c r="B14" s="236" t="s">
        <v>62</v>
      </c>
      <c r="C14" s="134" t="s">
        <v>5</v>
      </c>
      <c r="D14" s="135">
        <v>4.3</v>
      </c>
      <c r="E14" s="244"/>
      <c r="F14" s="136">
        <f>ROUND(D14*E14,2)</f>
        <v>0</v>
      </c>
    </row>
    <row r="15" spans="1:6" s="4" customFormat="1">
      <c r="A15" s="50"/>
      <c r="B15" s="5"/>
      <c r="E15" s="245"/>
    </row>
    <row r="16" spans="1:6" s="4" customFormat="1" ht="92.25" customHeight="1">
      <c r="A16" s="50" t="s">
        <v>44</v>
      </c>
      <c r="B16" s="236" t="s">
        <v>111</v>
      </c>
      <c r="C16" s="281"/>
      <c r="D16" s="281"/>
      <c r="E16" s="281"/>
      <c r="F16" s="281"/>
    </row>
    <row r="17" spans="1:26" s="295" customFormat="1">
      <c r="A17" s="50"/>
      <c r="B17" s="51" t="s">
        <v>112</v>
      </c>
      <c r="C17" s="137" t="s">
        <v>5</v>
      </c>
      <c r="D17" s="135">
        <v>62</v>
      </c>
      <c r="E17" s="135"/>
      <c r="F17" s="135">
        <f>D17*E17</f>
        <v>0</v>
      </c>
    </row>
    <row r="18" spans="1:26" s="298" customFormat="1" ht="12.75" customHeight="1">
      <c r="A18" s="50"/>
      <c r="B18" s="51" t="s">
        <v>113</v>
      </c>
      <c r="C18" s="137" t="s">
        <v>11</v>
      </c>
      <c r="D18" s="135">
        <v>120</v>
      </c>
      <c r="E18" s="135"/>
      <c r="F18" s="135">
        <f>D18*E18</f>
        <v>0</v>
      </c>
      <c r="G18" s="296"/>
      <c r="H18" s="297"/>
      <c r="I18" s="297"/>
      <c r="J18" s="297"/>
      <c r="K18" s="297"/>
      <c r="L18" s="297"/>
      <c r="M18" s="297"/>
      <c r="N18" s="297"/>
      <c r="O18" s="297"/>
      <c r="P18" s="297"/>
      <c r="Q18" s="297"/>
      <c r="R18" s="297"/>
      <c r="S18" s="297"/>
      <c r="T18" s="297"/>
      <c r="U18" s="297"/>
      <c r="V18" s="297"/>
      <c r="W18" s="297"/>
      <c r="X18" s="297"/>
      <c r="Y18" s="297"/>
      <c r="Z18" s="297"/>
    </row>
    <row r="19" spans="1:26" s="4" customFormat="1">
      <c r="A19" s="50"/>
      <c r="B19" s="5"/>
      <c r="D19" s="281"/>
      <c r="E19" s="245"/>
    </row>
    <row r="20" spans="1:26" s="4" customFormat="1">
      <c r="A20" s="50"/>
      <c r="B20" s="5"/>
      <c r="E20" s="245"/>
    </row>
    <row r="21" spans="1:26" s="277" customFormat="1">
      <c r="A21" s="50" t="s">
        <v>68</v>
      </c>
      <c r="B21" s="294" t="s">
        <v>110</v>
      </c>
      <c r="C21" s="275"/>
      <c r="D21" s="275"/>
      <c r="E21" s="276"/>
      <c r="F21" s="275"/>
    </row>
    <row r="22" spans="1:26" s="282" customFormat="1" ht="56.25" customHeight="1">
      <c r="A22" s="278"/>
      <c r="B22" s="238" t="s">
        <v>102</v>
      </c>
      <c r="C22" s="279"/>
      <c r="D22" s="279"/>
      <c r="E22" s="281"/>
      <c r="F22" s="281"/>
      <c r="G22" s="277"/>
    </row>
    <row r="23" spans="1:26" s="282" customFormat="1" ht="144" customHeight="1">
      <c r="A23" s="278"/>
      <c r="B23" s="238" t="s">
        <v>128</v>
      </c>
      <c r="C23" s="279"/>
      <c r="D23" s="279"/>
      <c r="E23" s="280"/>
      <c r="F23" s="280"/>
      <c r="G23" s="277"/>
    </row>
    <row r="24" spans="1:26" s="277" customFormat="1">
      <c r="A24" s="286"/>
      <c r="B24" s="287" t="s">
        <v>115</v>
      </c>
      <c r="C24" s="137" t="s">
        <v>5</v>
      </c>
      <c r="D24" s="135">
        <v>1</v>
      </c>
      <c r="E24" s="135"/>
      <c r="F24" s="135">
        <f>D24*E24</f>
        <v>0</v>
      </c>
    </row>
    <row r="25" spans="1:26" s="277" customFormat="1">
      <c r="A25" s="286"/>
      <c r="B25" s="287" t="s">
        <v>75</v>
      </c>
      <c r="C25" s="137" t="s">
        <v>114</v>
      </c>
      <c r="D25" s="135">
        <v>40</v>
      </c>
      <c r="E25" s="135"/>
      <c r="F25" s="135">
        <f>D25*E25</f>
        <v>0</v>
      </c>
    </row>
    <row r="26" spans="1:26" s="277" customFormat="1">
      <c r="A26" s="286"/>
      <c r="B26" s="287"/>
      <c r="C26" s="82"/>
      <c r="D26" s="283"/>
      <c r="E26" s="284"/>
      <c r="F26" s="285"/>
    </row>
    <row r="27" spans="1:26" s="277" customFormat="1">
      <c r="A27" s="50" t="s">
        <v>69</v>
      </c>
      <c r="B27" s="294" t="s">
        <v>78</v>
      </c>
      <c r="C27" s="275"/>
      <c r="D27" s="275"/>
      <c r="E27" s="276"/>
      <c r="F27" s="275"/>
    </row>
    <row r="28" spans="1:26" s="282" customFormat="1" ht="87" customHeight="1">
      <c r="A28" s="278"/>
      <c r="B28" s="238" t="s">
        <v>79</v>
      </c>
      <c r="C28" s="279"/>
      <c r="D28" s="279"/>
      <c r="E28" s="280"/>
      <c r="F28" s="281"/>
      <c r="G28" s="277"/>
    </row>
    <row r="29" spans="1:26" s="282" customFormat="1" ht="154.5" customHeight="1">
      <c r="A29" s="278"/>
      <c r="B29" s="238" t="s">
        <v>129</v>
      </c>
      <c r="C29" s="279"/>
      <c r="D29" s="279"/>
      <c r="E29" s="280"/>
      <c r="F29" s="281"/>
      <c r="G29" s="277"/>
    </row>
    <row r="30" spans="1:26" s="282" customFormat="1" ht="13.9" customHeight="1">
      <c r="A30" s="278"/>
      <c r="B30" s="287" t="s">
        <v>72</v>
      </c>
      <c r="C30" s="137" t="s">
        <v>76</v>
      </c>
      <c r="D30" s="135">
        <v>13</v>
      </c>
      <c r="E30" s="135"/>
      <c r="F30" s="135">
        <f>D30*E30</f>
        <v>0</v>
      </c>
      <c r="G30" s="277"/>
    </row>
    <row r="31" spans="1:26" s="277" customFormat="1">
      <c r="A31" s="286"/>
      <c r="B31" s="287" t="s">
        <v>73</v>
      </c>
      <c r="C31" s="137" t="s">
        <v>5</v>
      </c>
      <c r="D31" s="135">
        <v>2.6</v>
      </c>
      <c r="E31" s="135"/>
      <c r="F31" s="135">
        <f>D31*E31</f>
        <v>0</v>
      </c>
    </row>
    <row r="32" spans="1:26" s="277" customFormat="1">
      <c r="A32" s="286"/>
      <c r="B32" s="287" t="s">
        <v>115</v>
      </c>
      <c r="C32" s="137" t="s">
        <v>5</v>
      </c>
      <c r="D32" s="135">
        <v>0.4</v>
      </c>
      <c r="E32" s="135"/>
      <c r="F32" s="135">
        <f>D32*E32</f>
        <v>0</v>
      </c>
    </row>
    <row r="33" spans="1:6" s="277" customFormat="1">
      <c r="A33" s="286"/>
      <c r="B33" s="287" t="s">
        <v>74</v>
      </c>
      <c r="C33" s="137" t="s">
        <v>77</v>
      </c>
      <c r="D33" s="135">
        <v>11</v>
      </c>
      <c r="E33" s="135"/>
      <c r="F33" s="135">
        <f>D33*E33</f>
        <v>0</v>
      </c>
    </row>
    <row r="34" spans="1:6" s="277" customFormat="1">
      <c r="A34" s="286"/>
      <c r="B34" s="287" t="s">
        <v>75</v>
      </c>
      <c r="C34" s="137" t="s">
        <v>76</v>
      </c>
      <c r="D34" s="135">
        <v>13</v>
      </c>
      <c r="E34" s="135"/>
      <c r="F34" s="135">
        <f>D34*E34</f>
        <v>0</v>
      </c>
    </row>
    <row r="35" spans="1:6" s="4" customFormat="1" ht="12.75" customHeight="1">
      <c r="A35" s="50"/>
      <c r="B35" s="236"/>
      <c r="C35" s="290"/>
      <c r="D35" s="152"/>
      <c r="E35" s="246"/>
      <c r="F35" s="293"/>
    </row>
    <row r="36" spans="1:6" s="105" customFormat="1">
      <c r="A36" s="67"/>
      <c r="B36" s="68"/>
      <c r="C36" s="67"/>
      <c r="D36" s="69"/>
      <c r="E36" s="248" t="s">
        <v>45</v>
      </c>
      <c r="F36" s="70">
        <f>SUM(F10:F35)</f>
        <v>0</v>
      </c>
    </row>
    <row r="37" spans="1:6">
      <c r="A37" s="87"/>
      <c r="B37" s="81"/>
      <c r="C37" s="82"/>
      <c r="D37" s="83"/>
      <c r="E37" s="249"/>
      <c r="F37" s="84"/>
    </row>
    <row r="38" spans="1:6" s="66" customFormat="1" ht="16.5">
      <c r="A38" s="62" t="s">
        <v>53</v>
      </c>
      <c r="B38" s="101" t="s">
        <v>35</v>
      </c>
      <c r="C38" s="63"/>
      <c r="D38" s="64"/>
      <c r="E38" s="241"/>
      <c r="F38" s="65"/>
    </row>
    <row r="39" spans="1:6">
      <c r="A39" s="87"/>
      <c r="B39" s="81"/>
      <c r="C39" s="82"/>
      <c r="D39" s="83"/>
      <c r="E39" s="249"/>
      <c r="F39" s="84"/>
    </row>
    <row r="40" spans="1:6" s="112" customFormat="1" ht="22.5">
      <c r="A40" s="80" t="s">
        <v>16</v>
      </c>
      <c r="B40" s="80" t="s">
        <v>17</v>
      </c>
      <c r="C40" s="80" t="s">
        <v>18</v>
      </c>
      <c r="D40" s="92" t="s">
        <v>19</v>
      </c>
      <c r="E40" s="250" t="s">
        <v>20</v>
      </c>
      <c r="F40" s="93" t="s">
        <v>66</v>
      </c>
    </row>
    <row r="41" spans="1:6">
      <c r="A41" s="79"/>
      <c r="B41" s="81"/>
      <c r="C41" s="85"/>
      <c r="D41" s="78"/>
      <c r="E41" s="251"/>
      <c r="F41" s="86"/>
    </row>
    <row r="42" spans="1:6" ht="93" customHeight="1">
      <c r="A42" s="89" t="s">
        <v>3</v>
      </c>
      <c r="B42" s="236" t="s">
        <v>133</v>
      </c>
      <c r="C42" s="82"/>
      <c r="D42" s="83"/>
      <c r="E42" s="249"/>
      <c r="F42" s="90"/>
    </row>
    <row r="43" spans="1:6">
      <c r="A43" s="89"/>
      <c r="B43" s="91" t="s">
        <v>9</v>
      </c>
      <c r="C43" s="137" t="s">
        <v>5</v>
      </c>
      <c r="D43" s="195">
        <v>25</v>
      </c>
      <c r="E43" s="244"/>
      <c r="F43" s="136">
        <f>ROUND(D43*E43,2)</f>
        <v>0</v>
      </c>
    </row>
    <row r="44" spans="1:6">
      <c r="A44" s="89"/>
      <c r="C44" s="82"/>
      <c r="D44" s="83"/>
      <c r="E44" s="246"/>
      <c r="F44" s="56"/>
    </row>
    <row r="45" spans="1:6" ht="133.9" customHeight="1">
      <c r="A45" s="89" t="s">
        <v>7</v>
      </c>
      <c r="B45" s="236" t="s">
        <v>116</v>
      </c>
      <c r="C45" s="82"/>
      <c r="D45" s="83"/>
      <c r="E45" s="251"/>
    </row>
    <row r="46" spans="1:6">
      <c r="A46" s="89"/>
      <c r="B46" s="102" t="s">
        <v>36</v>
      </c>
      <c r="C46" s="137" t="s">
        <v>5</v>
      </c>
      <c r="D46" s="141">
        <v>25</v>
      </c>
      <c r="E46" s="244"/>
      <c r="F46" s="136">
        <f>ROUND(D46*E46,2)</f>
        <v>0</v>
      </c>
    </row>
    <row r="47" spans="1:6">
      <c r="A47" s="89"/>
      <c r="B47" s="91" t="s">
        <v>10</v>
      </c>
      <c r="C47" s="137" t="s">
        <v>11</v>
      </c>
      <c r="D47" s="195">
        <v>161</v>
      </c>
      <c r="E47" s="244"/>
      <c r="F47" s="235">
        <f>ROUND(D47*E47,2)</f>
        <v>0</v>
      </c>
    </row>
    <row r="48" spans="1:6">
      <c r="A48" s="89"/>
      <c r="C48" s="82"/>
      <c r="D48" s="83"/>
      <c r="E48" s="246"/>
      <c r="F48" s="288"/>
    </row>
    <row r="49" spans="1:6" ht="122.25" customHeight="1">
      <c r="A49" s="89" t="s">
        <v>95</v>
      </c>
      <c r="B49" s="236" t="s">
        <v>117</v>
      </c>
      <c r="C49" s="82"/>
      <c r="D49" s="83"/>
      <c r="E49" s="251"/>
    </row>
    <row r="50" spans="1:6">
      <c r="A50" s="89"/>
      <c r="B50" s="102" t="s">
        <v>36</v>
      </c>
      <c r="C50" s="137" t="s">
        <v>5</v>
      </c>
      <c r="D50" s="141">
        <v>10.5</v>
      </c>
      <c r="E50" s="244"/>
      <c r="F50" s="136">
        <f>ROUND(D50*E50,2)</f>
        <v>0</v>
      </c>
    </row>
    <row r="51" spans="1:6">
      <c r="A51" s="89"/>
      <c r="B51" s="91" t="s">
        <v>10</v>
      </c>
      <c r="C51" s="137" t="s">
        <v>97</v>
      </c>
      <c r="D51" s="195">
        <v>30</v>
      </c>
      <c r="E51" s="244"/>
      <c r="F51" s="235">
        <f>ROUND(D51*E51,2)</f>
        <v>0</v>
      </c>
    </row>
    <row r="52" spans="1:6">
      <c r="A52" s="89"/>
      <c r="C52" s="82"/>
      <c r="D52" s="83"/>
      <c r="E52" s="246"/>
      <c r="F52" s="56"/>
    </row>
    <row r="53" spans="1:6" ht="135.75" customHeight="1">
      <c r="A53" s="89" t="s">
        <v>96</v>
      </c>
      <c r="B53" s="236" t="s">
        <v>100</v>
      </c>
      <c r="C53" s="82"/>
      <c r="D53" s="83"/>
      <c r="E53" s="251"/>
    </row>
    <row r="54" spans="1:6">
      <c r="A54" s="89"/>
      <c r="B54" s="102" t="s">
        <v>36</v>
      </c>
      <c r="C54" s="137" t="s">
        <v>5</v>
      </c>
      <c r="D54" s="141">
        <v>7.5</v>
      </c>
      <c r="E54" s="244"/>
      <c r="F54" s="136">
        <f>ROUND(D54*E54,2)</f>
        <v>0</v>
      </c>
    </row>
    <row r="55" spans="1:6">
      <c r="A55" s="89"/>
      <c r="B55" s="91" t="s">
        <v>10</v>
      </c>
      <c r="C55" s="137" t="s">
        <v>11</v>
      </c>
      <c r="D55" s="195">
        <v>25</v>
      </c>
      <c r="E55" s="244"/>
      <c r="F55" s="235">
        <f>ROUND(D55*E55,2)</f>
        <v>0</v>
      </c>
    </row>
    <row r="56" spans="1:6">
      <c r="A56" s="89"/>
      <c r="C56" s="82"/>
      <c r="D56" s="83"/>
      <c r="E56" s="246"/>
      <c r="F56" s="56"/>
    </row>
    <row r="57" spans="1:6" s="66" customFormat="1" ht="16.5">
      <c r="A57" s="67"/>
      <c r="B57" s="68"/>
      <c r="C57" s="67"/>
      <c r="D57" s="69"/>
      <c r="E57" s="248" t="s">
        <v>46</v>
      </c>
      <c r="F57" s="70">
        <f>SUM(F42:F56)</f>
        <v>0</v>
      </c>
    </row>
    <row r="58" spans="1:6">
      <c r="A58" s="71"/>
      <c r="B58" s="72"/>
      <c r="C58" s="71"/>
      <c r="D58" s="73"/>
      <c r="E58" s="240"/>
      <c r="F58" s="74"/>
    </row>
    <row r="59" spans="1:6" ht="16.5">
      <c r="A59" s="62" t="s">
        <v>55</v>
      </c>
      <c r="B59" s="101" t="s">
        <v>12</v>
      </c>
      <c r="C59" s="63"/>
      <c r="D59" s="64"/>
      <c r="E59" s="241"/>
      <c r="F59" s="65"/>
    </row>
    <row r="60" spans="1:6">
      <c r="A60" s="71"/>
      <c r="B60" s="72"/>
      <c r="C60" s="71"/>
      <c r="D60" s="73"/>
      <c r="E60" s="240"/>
      <c r="F60" s="74"/>
    </row>
    <row r="61" spans="1:6" ht="22.5">
      <c r="A61" s="80" t="s">
        <v>16</v>
      </c>
      <c r="B61" s="80" t="s">
        <v>17</v>
      </c>
      <c r="C61" s="80" t="s">
        <v>18</v>
      </c>
      <c r="D61" s="92" t="s">
        <v>19</v>
      </c>
      <c r="E61" s="250" t="s">
        <v>20</v>
      </c>
      <c r="F61" s="93" t="s">
        <v>66</v>
      </c>
    </row>
    <row r="62" spans="1:6">
      <c r="A62" s="71"/>
      <c r="B62" s="72"/>
      <c r="C62" s="71"/>
      <c r="D62" s="73"/>
      <c r="E62" s="240"/>
      <c r="F62" s="74"/>
    </row>
    <row r="63" spans="1:6" s="105" customFormat="1" ht="95.25" customHeight="1">
      <c r="A63" s="89" t="s">
        <v>2</v>
      </c>
      <c r="B63" s="236" t="s">
        <v>42</v>
      </c>
      <c r="C63" s="71"/>
      <c r="D63" s="73"/>
      <c r="E63" s="240"/>
      <c r="F63" s="74"/>
    </row>
    <row r="64" spans="1:6" s="4" customFormat="1">
      <c r="A64" s="88"/>
      <c r="B64" s="97"/>
      <c r="C64" s="138" t="s">
        <v>15</v>
      </c>
      <c r="D64" s="140">
        <v>6800</v>
      </c>
      <c r="E64" s="252"/>
      <c r="F64" s="136">
        <f>ROUND(D64*E64,2)</f>
        <v>0</v>
      </c>
    </row>
    <row r="65" spans="1:8" s="4" customFormat="1">
      <c r="A65" s="94"/>
      <c r="B65" s="95"/>
      <c r="C65" s="82"/>
      <c r="D65" s="83"/>
      <c r="E65" s="253"/>
      <c r="F65" s="96"/>
    </row>
    <row r="66" spans="1:8" s="66" customFormat="1" ht="16.5">
      <c r="A66" s="67"/>
      <c r="B66" s="68"/>
      <c r="C66" s="67"/>
      <c r="D66" s="69"/>
      <c r="E66" s="248" t="s">
        <v>47</v>
      </c>
      <c r="F66" s="70">
        <f>SUM(F63:F64)</f>
        <v>0</v>
      </c>
    </row>
    <row r="67" spans="1:8">
      <c r="A67" s="55"/>
      <c r="B67" s="5"/>
      <c r="C67" s="52"/>
      <c r="D67" s="53"/>
      <c r="E67" s="247"/>
      <c r="F67" s="54"/>
    </row>
    <row r="68" spans="1:8" s="112" customFormat="1">
      <c r="A68" s="50"/>
      <c r="B68" s="77"/>
      <c r="C68" s="49"/>
      <c r="D68" s="73"/>
      <c r="E68" s="254"/>
      <c r="F68" s="76"/>
    </row>
    <row r="69" spans="1:8" s="4" customFormat="1" ht="16.5">
      <c r="A69" s="104" t="s">
        <v>56</v>
      </c>
      <c r="B69" s="101" t="s">
        <v>54</v>
      </c>
      <c r="C69" s="63"/>
      <c r="D69" s="64"/>
      <c r="E69" s="241"/>
      <c r="F69" s="65"/>
    </row>
    <row r="70" spans="1:8">
      <c r="A70" s="106"/>
      <c r="B70" s="107"/>
      <c r="H70" s="153"/>
    </row>
    <row r="71" spans="1:8" s="4" customFormat="1" ht="22.5">
      <c r="A71" s="80" t="s">
        <v>16</v>
      </c>
      <c r="B71" s="80" t="s">
        <v>17</v>
      </c>
      <c r="C71" s="80" t="s">
        <v>18</v>
      </c>
      <c r="D71" s="92" t="s">
        <v>19</v>
      </c>
      <c r="E71" s="250" t="s">
        <v>20</v>
      </c>
      <c r="F71" s="93" t="s">
        <v>66</v>
      </c>
    </row>
    <row r="72" spans="1:8" s="4" customFormat="1">
      <c r="A72" s="50"/>
      <c r="B72" s="51"/>
      <c r="C72" s="52"/>
      <c r="D72" s="53"/>
      <c r="E72" s="247"/>
      <c r="F72" s="54"/>
    </row>
    <row r="73" spans="1:8" s="4" customFormat="1" ht="130.15" customHeight="1">
      <c r="A73" s="89" t="s">
        <v>8</v>
      </c>
      <c r="B73" s="236" t="s">
        <v>101</v>
      </c>
      <c r="C73" s="82"/>
      <c r="D73" s="274"/>
      <c r="E73" s="246"/>
      <c r="F73" s="56"/>
    </row>
    <row r="74" spans="1:8" s="4" customFormat="1" ht="15.6" customHeight="1">
      <c r="A74" s="89"/>
      <c r="B74" s="229" t="s">
        <v>98</v>
      </c>
      <c r="C74" s="82" t="s">
        <v>52</v>
      </c>
      <c r="D74" s="196">
        <v>40</v>
      </c>
      <c r="E74" s="244"/>
      <c r="F74" s="136">
        <f>ROUND(D74*E74,2)</f>
        <v>0</v>
      </c>
    </row>
    <row r="75" spans="1:8" s="4" customFormat="1" ht="15.6" customHeight="1">
      <c r="A75" s="89"/>
      <c r="B75" s="229" t="s">
        <v>99</v>
      </c>
      <c r="C75" s="289" t="s">
        <v>97</v>
      </c>
      <c r="D75" s="300">
        <v>20</v>
      </c>
      <c r="E75" s="244"/>
      <c r="F75" s="136">
        <f>ROUND(D75*E75,2)</f>
        <v>0</v>
      </c>
    </row>
    <row r="76" spans="1:8" s="4" customFormat="1" ht="15.6" customHeight="1">
      <c r="A76" s="89"/>
      <c r="B76" s="229"/>
      <c r="C76" s="82"/>
      <c r="D76" s="274"/>
      <c r="E76" s="246"/>
      <c r="F76" s="56"/>
    </row>
    <row r="77" spans="1:8" s="133" customFormat="1">
      <c r="A77" s="67"/>
      <c r="B77" s="68"/>
      <c r="C77" s="67"/>
      <c r="D77" s="69"/>
      <c r="E77" s="248" t="s">
        <v>80</v>
      </c>
      <c r="F77" s="70">
        <f>SUM(F73:F75)</f>
        <v>0</v>
      </c>
    </row>
    <row r="78" spans="1:8" s="133" customFormat="1">
      <c r="A78" s="71"/>
      <c r="B78" s="72"/>
      <c r="C78" s="71"/>
      <c r="D78" s="73"/>
      <c r="E78" s="240"/>
      <c r="F78" s="74"/>
    </row>
    <row r="79" spans="1:8" s="133" customFormat="1">
      <c r="A79" s="71"/>
      <c r="B79" s="72"/>
      <c r="C79" s="71"/>
      <c r="D79" s="73"/>
      <c r="E79" s="240"/>
      <c r="F79" s="74"/>
    </row>
    <row r="80" spans="1:8" s="4" customFormat="1" ht="16.5">
      <c r="A80" s="104" t="s">
        <v>57</v>
      </c>
      <c r="B80" s="101" t="s">
        <v>81</v>
      </c>
      <c r="C80" s="63"/>
      <c r="D80" s="64"/>
      <c r="E80" s="241"/>
      <c r="F80" s="65"/>
    </row>
    <row r="81" spans="1:8">
      <c r="A81" s="106"/>
      <c r="B81" s="107"/>
      <c r="H81" s="153"/>
    </row>
    <row r="82" spans="1:8" s="4" customFormat="1" ht="22.5">
      <c r="A82" s="80" t="s">
        <v>16</v>
      </c>
      <c r="B82" s="80" t="s">
        <v>17</v>
      </c>
      <c r="C82" s="80" t="s">
        <v>18</v>
      </c>
      <c r="D82" s="92" t="s">
        <v>19</v>
      </c>
      <c r="E82" s="250" t="s">
        <v>20</v>
      </c>
      <c r="F82" s="93" t="s">
        <v>66</v>
      </c>
    </row>
    <row r="83" spans="1:8" s="4" customFormat="1">
      <c r="A83" s="50"/>
      <c r="B83" s="51"/>
      <c r="C83" s="52"/>
      <c r="D83" s="53"/>
      <c r="E83" s="247"/>
      <c r="F83" s="54"/>
    </row>
    <row r="84" spans="1:8" s="4" customFormat="1" ht="143.25" customHeight="1">
      <c r="A84" s="89" t="s">
        <v>13</v>
      </c>
      <c r="B84" s="236" t="s">
        <v>159</v>
      </c>
      <c r="C84" s="244" t="s">
        <v>157</v>
      </c>
      <c r="D84" s="244">
        <v>1</v>
      </c>
      <c r="E84" s="244"/>
      <c r="F84" s="244">
        <f>D84*E84</f>
        <v>0</v>
      </c>
    </row>
    <row r="85" spans="1:8" s="4" customFormat="1" ht="15.6" customHeight="1">
      <c r="A85" s="89"/>
      <c r="B85" s="229"/>
      <c r="C85" s="82"/>
      <c r="D85" s="274"/>
      <c r="E85" s="246"/>
      <c r="F85" s="56"/>
    </row>
    <row r="86" spans="1:8" s="133" customFormat="1">
      <c r="A86" s="67"/>
      <c r="B86" s="68"/>
      <c r="C86" s="67"/>
      <c r="D86" s="69"/>
      <c r="E86" s="248" t="s">
        <v>82</v>
      </c>
      <c r="F86" s="70">
        <f>SUM(F84:F85)</f>
        <v>0</v>
      </c>
    </row>
    <row r="87" spans="1:8" s="4" customFormat="1" ht="15" customHeight="1">
      <c r="A87" s="71"/>
      <c r="B87" s="72"/>
      <c r="C87" s="71"/>
      <c r="D87" s="73"/>
      <c r="E87" s="240"/>
      <c r="F87" s="74"/>
    </row>
    <row r="88" spans="1:8" s="4" customFormat="1" ht="16.5">
      <c r="A88" s="104" t="s">
        <v>58</v>
      </c>
      <c r="B88" s="101" t="s">
        <v>83</v>
      </c>
      <c r="C88" s="63"/>
      <c r="D88" s="64"/>
      <c r="E88" s="241"/>
      <c r="F88" s="65"/>
    </row>
    <row r="89" spans="1:8">
      <c r="A89" s="106"/>
      <c r="B89" s="107"/>
      <c r="H89" s="153"/>
    </row>
    <row r="90" spans="1:8" s="4" customFormat="1" ht="22.5">
      <c r="A90" s="80" t="s">
        <v>16</v>
      </c>
      <c r="B90" s="80" t="s">
        <v>17</v>
      </c>
      <c r="C90" s="80" t="s">
        <v>18</v>
      </c>
      <c r="D90" s="92" t="s">
        <v>19</v>
      </c>
      <c r="E90" s="250" t="s">
        <v>20</v>
      </c>
      <c r="F90" s="93" t="s">
        <v>66</v>
      </c>
    </row>
    <row r="91" spans="1:8" s="4" customFormat="1">
      <c r="A91" s="50"/>
      <c r="B91" s="51"/>
      <c r="C91" s="52"/>
      <c r="D91" s="53"/>
      <c r="E91" s="247"/>
      <c r="F91" s="54"/>
    </row>
    <row r="92" spans="1:8" s="4" customFormat="1" ht="93.75" customHeight="1">
      <c r="A92" s="89" t="s">
        <v>14</v>
      </c>
      <c r="B92" s="236" t="s">
        <v>84</v>
      </c>
      <c r="C92" s="82"/>
      <c r="D92" s="274"/>
      <c r="E92" s="246"/>
      <c r="F92" s="56"/>
    </row>
    <row r="93" spans="1:8" s="4" customFormat="1" ht="15.6" customHeight="1">
      <c r="A93" s="89"/>
      <c r="B93" s="229" t="s">
        <v>85</v>
      </c>
      <c r="C93" s="82" t="s">
        <v>52</v>
      </c>
      <c r="D93" s="196">
        <v>1</v>
      </c>
      <c r="E93" s="244"/>
      <c r="F93" s="136">
        <f>ROUND(D93*E93,2)</f>
        <v>0</v>
      </c>
    </row>
    <row r="94" spans="1:8" s="4" customFormat="1" ht="12.75" customHeight="1">
      <c r="A94" s="89"/>
      <c r="B94" s="229"/>
      <c r="C94" s="290"/>
      <c r="D94" s="274"/>
      <c r="E94" s="292"/>
      <c r="F94" s="292"/>
    </row>
    <row r="95" spans="1:8" s="4" customFormat="1" ht="129" customHeight="1">
      <c r="A95" s="89" t="s">
        <v>21</v>
      </c>
      <c r="B95" s="236" t="s">
        <v>93</v>
      </c>
      <c r="C95" s="82"/>
      <c r="D95" s="274"/>
      <c r="E95" s="246"/>
      <c r="F95" s="56"/>
    </row>
    <row r="96" spans="1:8" s="4" customFormat="1" ht="15.6" customHeight="1">
      <c r="A96" s="89"/>
      <c r="B96" s="229" t="s">
        <v>86</v>
      </c>
      <c r="C96" s="82" t="s">
        <v>52</v>
      </c>
      <c r="D96" s="274">
        <v>80</v>
      </c>
      <c r="E96" s="244"/>
      <c r="F96" s="136">
        <f>ROUND(D96*E96,2)</f>
        <v>0</v>
      </c>
    </row>
    <row r="97" spans="1:6" s="4" customFormat="1" ht="12.75" customHeight="1">
      <c r="A97" s="89"/>
      <c r="B97" s="229"/>
      <c r="C97" s="290"/>
      <c r="D97" s="291"/>
      <c r="E97" s="246"/>
      <c r="F97" s="56"/>
    </row>
    <row r="98" spans="1:6" s="133" customFormat="1">
      <c r="A98" s="67"/>
      <c r="B98" s="68"/>
      <c r="C98" s="67"/>
      <c r="D98" s="69"/>
      <c r="E98" s="248" t="s">
        <v>87</v>
      </c>
      <c r="F98" s="70">
        <f>SUM(F92:F97)</f>
        <v>0</v>
      </c>
    </row>
    <row r="99" spans="1:6" s="133" customFormat="1">
      <c r="A99" s="71"/>
      <c r="B99" s="72"/>
      <c r="C99" s="71"/>
      <c r="D99" s="73"/>
      <c r="E99" s="240"/>
      <c r="F99" s="74"/>
    </row>
    <row r="100" spans="1:6" s="133" customFormat="1">
      <c r="A100" s="71"/>
      <c r="B100" s="72"/>
      <c r="C100" s="71"/>
      <c r="D100" s="73"/>
      <c r="E100" s="240"/>
      <c r="F100" s="74"/>
    </row>
    <row r="101" spans="1:6" s="66" customFormat="1" ht="16.5">
      <c r="A101" s="62" t="s">
        <v>59</v>
      </c>
      <c r="B101" s="101" t="s">
        <v>122</v>
      </c>
      <c r="C101" s="63"/>
      <c r="D101" s="64"/>
      <c r="E101" s="65"/>
      <c r="F101" s="65"/>
    </row>
    <row r="102" spans="1:6" s="226" customFormat="1" ht="16.5">
      <c r="A102" s="225"/>
      <c r="B102" s="197"/>
      <c r="C102" s="198"/>
      <c r="D102" s="199"/>
      <c r="E102" s="194"/>
      <c r="F102" s="194"/>
    </row>
    <row r="103" spans="1:6" s="133" customFormat="1" ht="22.5">
      <c r="A103" s="130" t="s">
        <v>16</v>
      </c>
      <c r="B103" s="130" t="s">
        <v>17</v>
      </c>
      <c r="C103" s="130" t="s">
        <v>18</v>
      </c>
      <c r="D103" s="131" t="s">
        <v>19</v>
      </c>
      <c r="E103" s="261" t="s">
        <v>20</v>
      </c>
      <c r="F103" s="132" t="s">
        <v>66</v>
      </c>
    </row>
    <row r="104" spans="1:6" s="133" customFormat="1">
      <c r="A104" s="71"/>
      <c r="B104" s="72"/>
      <c r="C104" s="71"/>
      <c r="D104" s="73"/>
      <c r="E104" s="240"/>
      <c r="F104" s="74"/>
    </row>
    <row r="105" spans="1:6" s="133" customFormat="1" ht="94.5" customHeight="1">
      <c r="A105" s="50" t="s">
        <v>22</v>
      </c>
      <c r="B105" s="236" t="s">
        <v>131</v>
      </c>
      <c r="C105" s="71"/>
      <c r="D105" s="73"/>
      <c r="E105" s="240"/>
      <c r="F105" s="74"/>
    </row>
    <row r="106" spans="1:6" s="133" customFormat="1" ht="12.75" customHeight="1">
      <c r="A106" s="50"/>
      <c r="B106" s="229" t="s">
        <v>125</v>
      </c>
      <c r="C106" s="137" t="s">
        <v>97</v>
      </c>
      <c r="D106" s="135">
        <v>3.5</v>
      </c>
      <c r="E106" s="136"/>
      <c r="F106" s="136">
        <f>D106*E106</f>
        <v>0</v>
      </c>
    </row>
    <row r="107" spans="1:6" s="133" customFormat="1" ht="12.75" customHeight="1">
      <c r="A107" s="50"/>
      <c r="B107" s="229" t="s">
        <v>130</v>
      </c>
      <c r="C107" s="137" t="s">
        <v>97</v>
      </c>
      <c r="D107" s="135">
        <v>2</v>
      </c>
      <c r="E107" s="136"/>
      <c r="F107" s="136">
        <f>D107*E107</f>
        <v>0</v>
      </c>
    </row>
    <row r="108" spans="1:6" s="133" customFormat="1" ht="12.75" customHeight="1">
      <c r="A108" s="50"/>
      <c r="B108" s="229" t="s">
        <v>126</v>
      </c>
      <c r="C108" s="137" t="s">
        <v>52</v>
      </c>
      <c r="D108" s="135">
        <v>4</v>
      </c>
      <c r="E108" s="136"/>
      <c r="F108" s="136">
        <f>D108*E108</f>
        <v>0</v>
      </c>
    </row>
    <row r="109" spans="1:6" s="133" customFormat="1">
      <c r="A109" s="71"/>
      <c r="B109" s="72"/>
      <c r="C109" s="71"/>
      <c r="D109" s="73"/>
      <c r="E109" s="240"/>
      <c r="F109" s="74"/>
    </row>
    <row r="110" spans="1:6" s="4" customFormat="1" ht="89.45" customHeight="1">
      <c r="A110" s="50" t="s">
        <v>134</v>
      </c>
      <c r="B110" s="236" t="s">
        <v>127</v>
      </c>
      <c r="C110" s="137" t="s">
        <v>77</v>
      </c>
      <c r="D110" s="135">
        <v>30</v>
      </c>
      <c r="E110" s="244"/>
      <c r="F110" s="136">
        <f>ROUND(D110*E110,2)</f>
        <v>0</v>
      </c>
    </row>
    <row r="111" spans="1:6" s="4" customFormat="1" ht="12.75" customHeight="1">
      <c r="A111" s="50"/>
      <c r="B111" s="236"/>
      <c r="C111" s="246"/>
      <c r="D111" s="246"/>
      <c r="E111" s="246"/>
      <c r="F111" s="56"/>
    </row>
    <row r="112" spans="1:6" s="133" customFormat="1">
      <c r="A112" s="67"/>
      <c r="B112" s="68"/>
      <c r="C112" s="67"/>
      <c r="D112" s="69"/>
      <c r="E112" s="248" t="s">
        <v>135</v>
      </c>
      <c r="F112" s="70">
        <f>SUM(F104:F111)</f>
        <v>0</v>
      </c>
    </row>
    <row r="113" spans="1:14" s="133" customFormat="1">
      <c r="A113" s="71"/>
      <c r="B113" s="72"/>
      <c r="C113" s="71"/>
      <c r="D113" s="73"/>
      <c r="E113" s="240"/>
      <c r="F113" s="74"/>
    </row>
    <row r="114" spans="1:14" s="133" customFormat="1">
      <c r="A114" s="71"/>
      <c r="B114" s="72"/>
      <c r="C114" s="71"/>
      <c r="D114" s="73"/>
      <c r="E114" s="240"/>
      <c r="F114" s="74"/>
    </row>
    <row r="115" spans="1:14" s="66" customFormat="1" ht="16.5">
      <c r="A115" s="62" t="s">
        <v>123</v>
      </c>
      <c r="B115" s="101" t="s">
        <v>67</v>
      </c>
      <c r="C115" s="63"/>
      <c r="D115" s="64"/>
      <c r="E115" s="65"/>
      <c r="F115" s="65"/>
    </row>
    <row r="116" spans="1:14" s="226" customFormat="1" ht="16.5">
      <c r="A116" s="225"/>
      <c r="B116" s="197"/>
      <c r="C116" s="198"/>
      <c r="D116" s="199"/>
      <c r="E116" s="194"/>
      <c r="F116" s="194"/>
    </row>
    <row r="117" spans="1:14" s="133" customFormat="1" ht="22.5">
      <c r="A117" s="130" t="s">
        <v>16</v>
      </c>
      <c r="B117" s="130" t="s">
        <v>17</v>
      </c>
      <c r="C117" s="130" t="s">
        <v>18</v>
      </c>
      <c r="D117" s="131" t="s">
        <v>19</v>
      </c>
      <c r="E117" s="261" t="s">
        <v>20</v>
      </c>
      <c r="F117" s="132" t="s">
        <v>66</v>
      </c>
    </row>
    <row r="118" spans="1:14" s="205" customFormat="1">
      <c r="A118" s="207"/>
      <c r="B118" s="208"/>
      <c r="C118" s="209"/>
      <c r="D118" s="204"/>
      <c r="E118" s="269"/>
      <c r="F118" s="204"/>
      <c r="G118" s="202"/>
      <c r="I118" s="206"/>
      <c r="J118" s="206"/>
      <c r="K118" s="206"/>
      <c r="L118" s="210"/>
      <c r="M118" s="210"/>
      <c r="N118" s="210"/>
    </row>
    <row r="119" spans="1:14" s="217" customFormat="1">
      <c r="A119" s="224" t="s">
        <v>124</v>
      </c>
      <c r="B119" s="237" t="s">
        <v>65</v>
      </c>
      <c r="C119" s="203"/>
      <c r="D119" s="215"/>
      <c r="E119" s="270"/>
      <c r="F119" s="215"/>
      <c r="G119" s="216"/>
      <c r="I119" s="218"/>
      <c r="J119" s="218"/>
      <c r="K119" s="218"/>
      <c r="L119" s="219"/>
      <c r="M119" s="219"/>
      <c r="N119" s="219"/>
    </row>
    <row r="120" spans="1:14" s="217" customFormat="1" ht="79.900000000000006" customHeight="1">
      <c r="A120" s="220"/>
      <c r="B120" s="236" t="s">
        <v>94</v>
      </c>
      <c r="C120" s="203"/>
      <c r="D120" s="215"/>
      <c r="E120" s="270"/>
      <c r="F120" s="215"/>
      <c r="G120" s="216"/>
      <c r="I120" s="221"/>
      <c r="J120" s="221"/>
      <c r="K120" s="222"/>
      <c r="L120" s="223"/>
      <c r="M120" s="219"/>
      <c r="N120" s="219"/>
    </row>
    <row r="121" spans="1:14" s="205" customFormat="1" ht="13.5">
      <c r="A121" s="207"/>
      <c r="B121" s="229" t="s">
        <v>132</v>
      </c>
      <c r="C121" s="230" t="s">
        <v>52</v>
      </c>
      <c r="D121" s="139">
        <v>1</v>
      </c>
      <c r="E121" s="263"/>
      <c r="F121" s="136">
        <f>ROUND(D121*E121,2)</f>
        <v>0</v>
      </c>
      <c r="G121" s="202"/>
      <c r="I121" s="206"/>
      <c r="J121" s="206"/>
      <c r="K121" s="211"/>
      <c r="L121" s="210"/>
      <c r="M121" s="213"/>
      <c r="N121" s="214"/>
    </row>
    <row r="122" spans="1:14" s="205" customFormat="1" ht="13.5">
      <c r="A122" s="207"/>
      <c r="B122" s="229" t="s">
        <v>118</v>
      </c>
      <c r="C122" s="230" t="s">
        <v>97</v>
      </c>
      <c r="D122" s="139">
        <v>23</v>
      </c>
      <c r="E122" s="263"/>
      <c r="F122" s="136">
        <f>ROUND(D122*E122,2)</f>
        <v>0</v>
      </c>
      <c r="G122" s="202"/>
      <c r="I122" s="206"/>
      <c r="J122" s="206"/>
      <c r="K122" s="211"/>
      <c r="L122" s="210"/>
      <c r="M122" s="213"/>
      <c r="N122" s="214"/>
    </row>
    <row r="123" spans="1:14" s="205" customFormat="1" ht="13.5">
      <c r="A123" s="207"/>
      <c r="B123" s="229" t="s">
        <v>119</v>
      </c>
      <c r="C123" s="230" t="s">
        <v>52</v>
      </c>
      <c r="D123" s="139">
        <v>2</v>
      </c>
      <c r="E123" s="263"/>
      <c r="F123" s="136">
        <f t="shared" ref="F123:F125" si="0">ROUND(D123*E123,2)</f>
        <v>0</v>
      </c>
      <c r="G123" s="202"/>
      <c r="I123" s="206"/>
      <c r="J123" s="206"/>
      <c r="K123" s="211"/>
      <c r="L123" s="210"/>
      <c r="M123" s="213"/>
      <c r="N123" s="214"/>
    </row>
    <row r="124" spans="1:14" s="205" customFormat="1" ht="13.5">
      <c r="A124" s="207"/>
      <c r="B124" s="229" t="s">
        <v>120</v>
      </c>
      <c r="C124" s="230" t="s">
        <v>52</v>
      </c>
      <c r="D124" s="139">
        <v>2</v>
      </c>
      <c r="E124" s="263"/>
      <c r="F124" s="136">
        <f t="shared" si="0"/>
        <v>0</v>
      </c>
      <c r="G124" s="202"/>
      <c r="I124" s="206"/>
      <c r="J124" s="206"/>
      <c r="K124" s="211"/>
      <c r="L124" s="210"/>
      <c r="M124" s="213"/>
      <c r="N124" s="214"/>
    </row>
    <row r="125" spans="1:14" s="205" customFormat="1" ht="13.5">
      <c r="A125" s="207"/>
      <c r="B125" s="229" t="s">
        <v>121</v>
      </c>
      <c r="C125" s="230" t="s">
        <v>52</v>
      </c>
      <c r="D125" s="139">
        <v>4</v>
      </c>
      <c r="E125" s="263"/>
      <c r="F125" s="136">
        <f t="shared" si="0"/>
        <v>0</v>
      </c>
      <c r="G125" s="202"/>
      <c r="I125" s="206"/>
      <c r="J125" s="206"/>
      <c r="K125" s="211"/>
      <c r="L125" s="210"/>
      <c r="M125" s="213"/>
      <c r="N125" s="214"/>
    </row>
    <row r="126" spans="1:14" s="205" customFormat="1" ht="13.5">
      <c r="A126" s="207"/>
      <c r="B126" s="229" t="s">
        <v>92</v>
      </c>
      <c r="C126" s="230" t="s">
        <v>52</v>
      </c>
      <c r="D126" s="139">
        <v>1</v>
      </c>
      <c r="E126" s="263"/>
      <c r="F126" s="136">
        <f>ROUND(D126*E126,2)</f>
        <v>0</v>
      </c>
      <c r="G126" s="202"/>
      <c r="I126" s="206"/>
      <c r="J126" s="206"/>
      <c r="K126" s="211"/>
      <c r="L126" s="210"/>
      <c r="M126" s="213"/>
      <c r="N126" s="214"/>
    </row>
    <row r="127" spans="1:14" s="205" customFormat="1" ht="12.75" customHeight="1">
      <c r="A127" s="207"/>
      <c r="B127" s="229" t="s">
        <v>156</v>
      </c>
      <c r="C127" s="230" t="s">
        <v>157</v>
      </c>
      <c r="D127" s="139">
        <v>1</v>
      </c>
      <c r="E127" s="263"/>
      <c r="F127" s="136">
        <f t="shared" ref="F127" si="1">D127*E127</f>
        <v>0</v>
      </c>
      <c r="G127" s="202"/>
      <c r="I127" s="206"/>
      <c r="J127" s="206"/>
      <c r="K127" s="211"/>
      <c r="L127" s="210"/>
      <c r="M127" s="213"/>
      <c r="N127" s="214"/>
    </row>
    <row r="128" spans="1:14" s="205" customFormat="1" ht="13.5">
      <c r="A128" s="207"/>
      <c r="B128" s="212"/>
      <c r="C128" s="228"/>
      <c r="D128" s="227"/>
      <c r="E128" s="268"/>
      <c r="F128" s="227"/>
      <c r="G128" s="202"/>
      <c r="I128" s="206"/>
      <c r="J128" s="206"/>
      <c r="K128" s="211"/>
      <c r="L128" s="210"/>
      <c r="M128" s="213"/>
      <c r="N128" s="214"/>
    </row>
    <row r="129" spans="1:6" s="105" customFormat="1">
      <c r="A129" s="67"/>
      <c r="B129" s="68"/>
      <c r="C129" s="67"/>
      <c r="D129" s="69"/>
      <c r="E129" s="262" t="s">
        <v>136</v>
      </c>
      <c r="F129" s="70">
        <f>SUM(F121:F127)</f>
        <v>0</v>
      </c>
    </row>
    <row r="130" spans="1:6">
      <c r="A130" s="71"/>
      <c r="B130" s="72"/>
      <c r="C130" s="71"/>
      <c r="D130" s="73"/>
      <c r="E130" s="299"/>
      <c r="F130" s="74"/>
    </row>
    <row r="131" spans="1:6" s="66" customFormat="1" ht="16.5">
      <c r="A131" s="62" t="s">
        <v>139</v>
      </c>
      <c r="B131" s="101" t="s">
        <v>140</v>
      </c>
      <c r="C131" s="63"/>
      <c r="D131" s="64"/>
      <c r="E131" s="65"/>
      <c r="F131" s="65"/>
    </row>
    <row r="132" spans="1:6" s="226" customFormat="1" ht="16.5">
      <c r="A132" s="225"/>
      <c r="B132" s="197"/>
      <c r="C132" s="198"/>
      <c r="D132" s="199"/>
      <c r="E132" s="194"/>
      <c r="F132" s="194"/>
    </row>
    <row r="133" spans="1:6" s="133" customFormat="1" ht="22.5">
      <c r="A133" s="130" t="s">
        <v>16</v>
      </c>
      <c r="B133" s="130" t="s">
        <v>17</v>
      </c>
      <c r="C133" s="130" t="s">
        <v>18</v>
      </c>
      <c r="D133" s="131" t="s">
        <v>19</v>
      </c>
      <c r="E133" s="261" t="s">
        <v>20</v>
      </c>
      <c r="F133" s="132" t="s">
        <v>66</v>
      </c>
    </row>
    <row r="134" spans="1:6">
      <c r="A134" s="71"/>
      <c r="B134" s="72"/>
      <c r="C134" s="71"/>
      <c r="D134" s="73"/>
      <c r="E134" s="299"/>
      <c r="F134" s="74"/>
    </row>
    <row r="135" spans="1:6" s="4" customFormat="1" ht="54.75" customHeight="1">
      <c r="A135" s="50" t="s">
        <v>141</v>
      </c>
      <c r="B135" s="236" t="s">
        <v>154</v>
      </c>
      <c r="C135" s="281"/>
      <c r="D135" s="281"/>
      <c r="E135" s="281"/>
      <c r="F135" s="281"/>
    </row>
    <row r="136" spans="1:6" s="295" customFormat="1">
      <c r="A136" s="50"/>
      <c r="B136" s="51" t="s">
        <v>150</v>
      </c>
      <c r="C136" s="137" t="s">
        <v>11</v>
      </c>
      <c r="D136" s="135">
        <v>36.5</v>
      </c>
      <c r="E136" s="135"/>
      <c r="F136" s="135">
        <f>D136*E136</f>
        <v>0</v>
      </c>
    </row>
    <row r="137" spans="1:6">
      <c r="A137" s="71"/>
      <c r="B137" s="72"/>
      <c r="C137" s="71"/>
      <c r="D137" s="73"/>
      <c r="E137" s="299"/>
      <c r="F137" s="74"/>
    </row>
    <row r="138" spans="1:6" ht="42.75" customHeight="1">
      <c r="A138" s="50" t="s">
        <v>142</v>
      </c>
      <c r="B138" s="236" t="s">
        <v>144</v>
      </c>
      <c r="C138" s="137" t="s">
        <v>11</v>
      </c>
      <c r="D138" s="135">
        <v>100</v>
      </c>
      <c r="E138" s="135"/>
      <c r="F138" s="135">
        <f>D138*E138</f>
        <v>0</v>
      </c>
    </row>
    <row r="139" spans="1:6">
      <c r="A139" s="71"/>
      <c r="B139" s="72"/>
      <c r="C139" s="71"/>
      <c r="D139" s="73"/>
      <c r="E139" s="299"/>
      <c r="F139" s="74"/>
    </row>
    <row r="140" spans="1:6" ht="51">
      <c r="A140" s="50" t="s">
        <v>143</v>
      </c>
      <c r="B140" s="236" t="s">
        <v>145</v>
      </c>
      <c r="C140" s="71"/>
      <c r="D140" s="73"/>
      <c r="E140" s="299"/>
      <c r="F140" s="74"/>
    </row>
    <row r="141" spans="1:6">
      <c r="A141" s="71"/>
      <c r="B141" s="72" t="s">
        <v>155</v>
      </c>
      <c r="C141" s="71"/>
      <c r="D141" s="73"/>
      <c r="E141" s="299"/>
      <c r="F141" s="74"/>
    </row>
    <row r="142" spans="1:6">
      <c r="A142" s="71"/>
      <c r="B142" s="229" t="s">
        <v>151</v>
      </c>
      <c r="C142" s="301" t="s">
        <v>52</v>
      </c>
      <c r="D142" s="135">
        <v>5</v>
      </c>
      <c r="E142" s="135"/>
      <c r="F142" s="135">
        <f>D142*E142</f>
        <v>0</v>
      </c>
    </row>
    <row r="143" spans="1:6">
      <c r="A143" s="71"/>
      <c r="B143" s="229" t="s">
        <v>152</v>
      </c>
      <c r="C143" s="301" t="s">
        <v>52</v>
      </c>
      <c r="D143" s="135">
        <v>4</v>
      </c>
      <c r="E143" s="135"/>
      <c r="F143" s="135">
        <f>D143*E143</f>
        <v>0</v>
      </c>
    </row>
    <row r="144" spans="1:6" ht="12.75" customHeight="1">
      <c r="A144" s="71"/>
      <c r="B144" s="229" t="s">
        <v>153</v>
      </c>
      <c r="C144" s="301" t="s">
        <v>52</v>
      </c>
      <c r="D144" s="135">
        <v>2</v>
      </c>
      <c r="E144" s="135"/>
      <c r="F144" s="135">
        <f>D144*E144</f>
        <v>0</v>
      </c>
    </row>
    <row r="145" spans="1:6">
      <c r="A145" s="71"/>
      <c r="B145" s="72"/>
      <c r="C145" s="71"/>
      <c r="D145" s="73"/>
      <c r="E145" s="73"/>
      <c r="F145" s="73"/>
    </row>
    <row r="146" spans="1:6" s="105" customFormat="1">
      <c r="A146" s="67"/>
      <c r="B146" s="68"/>
      <c r="C146" s="67"/>
      <c r="D146" s="69"/>
      <c r="E146" s="262" t="s">
        <v>146</v>
      </c>
      <c r="F146" s="70">
        <f>SUM(F134:F145)</f>
        <v>0</v>
      </c>
    </row>
    <row r="147" spans="1:6">
      <c r="A147" s="71"/>
      <c r="B147" s="72"/>
      <c r="C147" s="71"/>
      <c r="D147" s="73"/>
      <c r="E147" s="299"/>
      <c r="F147" s="74"/>
    </row>
    <row r="148" spans="1:6" s="119" customFormat="1">
      <c r="A148" s="98"/>
      <c r="B148" s="75"/>
      <c r="C148" s="49"/>
      <c r="D148" s="73"/>
      <c r="E148" s="240"/>
      <c r="F148" s="74"/>
    </row>
    <row r="149" spans="1:6" s="4" customFormat="1" ht="16.5">
      <c r="A149" s="309" t="s">
        <v>6</v>
      </c>
      <c r="B149" s="309"/>
      <c r="C149" s="309"/>
      <c r="D149" s="309"/>
      <c r="E149" s="309"/>
      <c r="F149" s="309"/>
    </row>
    <row r="150" spans="1:6" s="119" customFormat="1">
      <c r="A150" s="108"/>
      <c r="B150" s="109"/>
      <c r="C150" s="108"/>
      <c r="D150" s="110"/>
      <c r="E150" s="257"/>
      <c r="F150" s="111"/>
    </row>
    <row r="151" spans="1:6" s="4" customFormat="1">
      <c r="A151" s="99"/>
      <c r="B151" s="77"/>
      <c r="C151" s="49"/>
      <c r="D151" s="73"/>
      <c r="E151" s="254"/>
      <c r="F151" s="113"/>
    </row>
    <row r="152" spans="1:6" s="119" customFormat="1">
      <c r="A152" s="117"/>
      <c r="B152" s="310" t="s">
        <v>48</v>
      </c>
      <c r="C152" s="310"/>
      <c r="D152" s="310"/>
      <c r="E152" s="310"/>
      <c r="F152" s="118">
        <f>F36</f>
        <v>0</v>
      </c>
    </row>
    <row r="153" spans="1:6" s="4" customFormat="1">
      <c r="A153" s="45"/>
      <c r="B153" s="91"/>
      <c r="C153" s="46"/>
      <c r="D153" s="47"/>
      <c r="E153" s="255"/>
      <c r="F153" s="48"/>
    </row>
    <row r="154" spans="1:6" s="119" customFormat="1">
      <c r="A154" s="117"/>
      <c r="B154" s="310" t="s">
        <v>49</v>
      </c>
      <c r="C154" s="310"/>
      <c r="D154" s="310"/>
      <c r="E154" s="310"/>
      <c r="F154" s="118">
        <f>F57</f>
        <v>0</v>
      </c>
    </row>
    <row r="155" spans="1:6" s="4" customFormat="1">
      <c r="A155" s="114"/>
      <c r="B155" s="116"/>
      <c r="C155" s="116"/>
      <c r="D155" s="116"/>
      <c r="E155" s="258"/>
      <c r="F155" s="115"/>
    </row>
    <row r="156" spans="1:6" s="119" customFormat="1">
      <c r="A156" s="117"/>
      <c r="B156" s="310" t="s">
        <v>50</v>
      </c>
      <c r="C156" s="310"/>
      <c r="D156" s="310"/>
      <c r="E156" s="310"/>
      <c r="F156" s="118">
        <f>F66</f>
        <v>0</v>
      </c>
    </row>
    <row r="157" spans="1:6" s="4" customFormat="1">
      <c r="A157" s="114"/>
      <c r="B157" s="116"/>
      <c r="C157" s="116"/>
      <c r="D157" s="116"/>
      <c r="E157" s="258"/>
      <c r="F157" s="115"/>
    </row>
    <row r="158" spans="1:6" s="119" customFormat="1">
      <c r="A158" s="120"/>
      <c r="B158" s="121" t="s">
        <v>88</v>
      </c>
      <c r="C158" s="122"/>
      <c r="D158" s="123"/>
      <c r="E158" s="259"/>
      <c r="F158" s="124">
        <f>F77</f>
        <v>0</v>
      </c>
    </row>
    <row r="159" spans="1:6">
      <c r="A159" s="55"/>
      <c r="B159" s="51"/>
      <c r="C159" s="1"/>
      <c r="D159" s="2"/>
      <c r="E159" s="256"/>
      <c r="F159" s="3"/>
    </row>
    <row r="160" spans="1:6">
      <c r="A160" s="120"/>
      <c r="B160" s="121" t="s">
        <v>89</v>
      </c>
      <c r="C160" s="122"/>
      <c r="D160" s="123"/>
      <c r="E160" s="259"/>
      <c r="F160" s="124">
        <f>F86</f>
        <v>0</v>
      </c>
    </row>
    <row r="161" spans="1:6">
      <c r="A161" s="55"/>
      <c r="B161" s="51"/>
      <c r="C161" s="1"/>
      <c r="D161" s="2"/>
      <c r="E161" s="256"/>
      <c r="F161" s="3"/>
    </row>
    <row r="162" spans="1:6">
      <c r="A162" s="120"/>
      <c r="B162" s="121" t="s">
        <v>90</v>
      </c>
      <c r="C162" s="122"/>
      <c r="D162" s="123"/>
      <c r="E162" s="259"/>
      <c r="F162" s="124">
        <f>F98</f>
        <v>0</v>
      </c>
    </row>
    <row r="163" spans="1:6">
      <c r="A163" s="55"/>
      <c r="B163" s="51"/>
      <c r="C163" s="1"/>
      <c r="D163" s="2"/>
      <c r="E163" s="256"/>
      <c r="F163" s="3"/>
    </row>
    <row r="164" spans="1:6">
      <c r="A164" s="120"/>
      <c r="B164" s="121" t="s">
        <v>137</v>
      </c>
      <c r="C164" s="122"/>
      <c r="D164" s="123"/>
      <c r="E164" s="259"/>
      <c r="F164" s="124">
        <f>F112</f>
        <v>0</v>
      </c>
    </row>
    <row r="165" spans="1:6">
      <c r="A165" s="55"/>
      <c r="B165" s="51"/>
      <c r="C165" s="1"/>
      <c r="D165" s="2"/>
      <c r="E165" s="256"/>
      <c r="F165" s="3"/>
    </row>
    <row r="166" spans="1:6">
      <c r="A166" s="120"/>
      <c r="B166" s="121" t="s">
        <v>138</v>
      </c>
      <c r="C166" s="122"/>
      <c r="D166" s="123"/>
      <c r="E166" s="259"/>
      <c r="F166" s="124">
        <f>F129</f>
        <v>0</v>
      </c>
    </row>
    <row r="167" spans="1:6">
      <c r="A167" s="55"/>
      <c r="B167" s="51"/>
      <c r="C167" s="1"/>
      <c r="D167" s="2"/>
      <c r="E167" s="256"/>
      <c r="F167" s="3"/>
    </row>
    <row r="168" spans="1:6">
      <c r="A168" s="120"/>
      <c r="B168" s="121" t="s">
        <v>147</v>
      </c>
      <c r="C168" s="122"/>
      <c r="D168" s="123"/>
      <c r="E168" s="259"/>
      <c r="F168" s="124">
        <f>F146</f>
        <v>0</v>
      </c>
    </row>
    <row r="169" spans="1:6">
      <c r="A169" s="114"/>
      <c r="B169" s="116"/>
      <c r="C169" s="116"/>
      <c r="D169" s="116"/>
      <c r="E169" s="258"/>
      <c r="F169" s="115"/>
    </row>
    <row r="170" spans="1:6" ht="16.5">
      <c r="A170" s="127"/>
      <c r="B170" s="264" t="s">
        <v>91</v>
      </c>
      <c r="C170" s="128"/>
      <c r="D170" s="129"/>
      <c r="E170" s="260"/>
      <c r="F170" s="231">
        <f>SUM(F152:F169)</f>
        <v>0</v>
      </c>
    </row>
    <row r="171" spans="1:6">
      <c r="A171" s="88"/>
    </row>
    <row r="1048547" spans="6:6">
      <c r="F1048547" s="48">
        <f>SUM(F152:F1048546)</f>
        <v>0</v>
      </c>
    </row>
  </sheetData>
  <mergeCells count="4">
    <mergeCell ref="A149:F149"/>
    <mergeCell ref="B152:E152"/>
    <mergeCell ref="B154:E154"/>
    <mergeCell ref="B156:E156"/>
  </mergeCells>
  <phoneticPr fontId="75" type="noConversion"/>
  <pageMargins left="0.70866141732283472" right="0.70866141732283472" top="0.86614173228346458" bottom="0.98425196850393704" header="0.31496062992125984" footer="0.31496062992125984"/>
  <pageSetup paperSize="9" fitToHeight="0" orientation="portrait" r:id="rId1"/>
  <headerFooter>
    <oddFooter>&amp;C&amp;"Arial Narrow,Regular"Izgradnja spomen obilježja _Križ&amp;R&amp;"Arial Narrow,Regular"Stranica &amp;P</oddFooter>
  </headerFooter>
  <rowBreaks count="7" manualBreakCount="7">
    <brk id="19" max="5" man="1"/>
    <brk id="36" max="5" man="1"/>
    <brk id="57" max="5" man="1"/>
    <brk id="78" max="5" man="1"/>
    <brk id="99" max="5" man="1"/>
    <brk id="113" max="5" man="1"/>
    <brk id="147" max="5" man="1"/>
  </rowBreaks>
  <ignoredErrors>
    <ignoredError sqref="F55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4</vt:i4>
      </vt:variant>
    </vt:vector>
  </HeadingPairs>
  <TitlesOfParts>
    <vt:vector size="8" baseType="lpstr">
      <vt:lpstr>NASLOV</vt:lpstr>
      <vt:lpstr>REKAP</vt:lpstr>
      <vt:lpstr>OPĆI UVJETI</vt:lpstr>
      <vt:lpstr>A GRAĐEVINSKI</vt:lpstr>
      <vt:lpstr>'A GRAĐEVINSKI'!Podrucje_ispisa</vt:lpstr>
      <vt:lpstr>NASLOV!Podrucje_ispisa</vt:lpstr>
      <vt:lpstr>'OPĆI UVJETI'!Podrucje_ispisa</vt:lpstr>
      <vt:lpstr>REKAP!Podrucje_ispisa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</dc:creator>
  <cp:lastModifiedBy>Žarko Gambiroža</cp:lastModifiedBy>
  <cp:lastPrinted>2025-02-20T07:08:18Z</cp:lastPrinted>
  <dcterms:created xsi:type="dcterms:W3CDTF">2008-10-13T07:24:03Z</dcterms:created>
  <dcterms:modified xsi:type="dcterms:W3CDTF">2025-02-21T12:09:44Z</dcterms:modified>
</cp:coreProperties>
</file>